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0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<sst xmlns="http://schemas.openxmlformats.org/spreadsheetml/2006/main" count="236" uniqueCount="179">
  <si>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</si>
  <si>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</si>
  <si>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</si>
  <si>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</si>
  <si>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</si>
  <si>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</si>
  <si>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</si>
  <si>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</si>
  <si>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</si>
  <si>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</si>
  <si>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</si>
  <si>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</si>
  <si>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</si>
  <si>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</si>
  <si>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</si>
  <si>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</si>
  <si>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</si>
  <si>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</si>
  <si>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</si>
  <si>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</si>
  <si>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</si>
  <si>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</si>
  <si>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</si>
  <si>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</si>
  <si>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</si>
  <si>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</si>
  <si>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</si>
  <si>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</si>
  <si>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</si>
  <si>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</si>
  <si>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</si>
  <si>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</si>
  <si>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</si>
  <si>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</si>
  <si>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</si>
  <si>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</si>
  <si>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</si>
  <si>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</si>
  <si>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</si>
  <si>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</si>
  <si>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</si>
  <si>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</si>
  <si>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</si>
  <si>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</si>
  <si>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</si>
  <si>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</si>
  <si>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</si>
  <si>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</si>
  <si>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</si>
  <si>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</si>
  <si>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</si>
  <si>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</si>
  <si>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</si>
  <si>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</si>
  <si>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</si>
  <si>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</si>
  <si>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</si>
  <si>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</si>
  <si>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</si>
  <si>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</si>
  <si>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</si>
  <si>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</si>
  <si>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</si>
  <si>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</si>
  <si>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</si>
  <si>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</si>
  <si>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</si>
  <si>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</si>
  <si>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</si>
  <si>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</si>
  <si>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</si>
  <si>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</si>
  <si>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</si>
  <si>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</si>
  <si>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</si>
  <si>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</si>
  <si>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</si>
  <si>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</si>
  <si>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</si>
  <si>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</si>
  <si>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</si>
  <si>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</si>
  <si>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</si>
  <si>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</si>
  <si>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</si>
  <si>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</si>
  <si>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</si>
  <si>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</si>
  <si>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</si>
  <si>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</si>
  <si>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</si>
  <si>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</si>
  <si>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</si>
  <si>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</si>
  <si>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</si>
  <si>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</si>
  <si>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</si>
  <si>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</si>
  <si>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</si>
  <si>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</si>
  <si>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</si>
  <si>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</si>
  <si>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</si>
  <si>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</si>
  <si>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</si>
  <si>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</si>
  <si>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</si>
  <si>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</si>
  <si>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</si>
  <si>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</si>
  <si>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</si>
  <si>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</si>
  <si>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</si>
  <si>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</si>
  <si>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</si>
  <si>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</si>
  <si>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</si>
  <si>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</si>
  <si>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</si>
  <si>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</si>
  <si>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</si>
  <si>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</si>
  <si>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</si>
  <si>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</si>
  <si>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</si>
  <si>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</si>
  <si>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</si>
  <si>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</si>
  <si>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ROMITA, GTO.
ESTADO ANALÍTICO DEL EJERCICIO DEL PRESUPUESTO DE EGRESOS
Clasificación por Objeto del Gasto (Capítulo y Concepto)
Del 1 de Enero al AL 30 DE SEPTIEMBRE DEL 2019</t>
  </si>
  <si>
    <t>MUNICIPIO ROMITA, GTO.
ESTADO ANALÍTICO DEL EJERCICIO DEL PRESUPUESTO DE EGRESOS
Clasificación Económica (por Tipo de Gasto)
Del 1 de Enero al AL 30 DE SEPTIEMBRE DEL 2019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</si>
  <si>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</si>
  <si>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</si>
  <si>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</si>
  <si>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</si>
  <si>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</si>
  <si>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</si>
  <si>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</si>
  <si>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CATASTRO</t>
  </si>
  <si>
    <t>ADQUISICIONES Y CONTROL DE BIENES</t>
  </si>
  <si>
    <t>IMPUESTOS INMOBILIARIOS Y DE EJECUCIÓN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</si>
  <si>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</si>
  <si>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</si>
  <si>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</si>
  <si>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</si>
  <si>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</si>
  <si>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</si>
  <si>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</si>
  <si>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</si>
  <si>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</si>
  <si>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</si>
  <si>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</si>
  <si>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</si>
  <si>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</si>
  <si>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</si>
  <si>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</si>
  <si>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</si>
  <si>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</si>
  <si>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</si>
  <si>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</si>
  <si>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</si>
  <si>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</si>
  <si>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</si>
  <si>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</si>
  <si>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</si>
  <si>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</si>
  <si>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</si>
  <si>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</si>
  <si>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</si>
  <si>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</si>
  <si>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</si>
  <si>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</si>
  <si>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</si>
  <si>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</si>
  <si>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</si>
  <si>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MUNICIPIO ROMITA, GTO.
ESTADO ANALÍTICO DEL EJERCICIO DEL PRESUPUESTO DE EGRESOS
Clasificación Administrativa
Del 1 de Enero al AL 30 DE SEPTIEMBRE DEL 2019</t>
  </si>
  <si>
    <t>Gobierno (Federal/Estatal/Municipal) de MUNICIPIO ROMITA, GTO.
Estado Analítico del Ejercicio del Presupuesto de Egresos
Clasificación Administrativa
Del 1 de Enero al AL 30 DE SEPTIEMBRE DEL 2019</t>
  </si>
  <si>
    <t>Sector Paraestatal del Gobierno (Federal/Estatal/Municipal) de MUNICIPIO ROMITA, GTO.
Estado Analítico del Ejercicio del Presupuesto de Egresos
Clasificación Administrativa
Del 1 de Enero al AL 30 DE SEPTIEMBRE DEL 2019</t>
  </si>
  <si>
    <t>MUNICIPIO ROMITA, GTO.
ESTADO ANALÍTICO DEL EJERCICIO DEL PRESUPUESTO DE EGRESOS
Clasificación Funcional (Finalidad y Función)
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</si>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</sst>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 vertical="center" wrapText="1"/>
    </xf>
    <xf numFmtId="0" fontId="3" fillId="0" borderId="22" xfId="59" applyFont="1" applyFill="1" applyBorder="1" applyAlignment="1" applyProtection="1">
      <alignment horizontal="left" vertical="center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">
      <selection activeCell="B33" sqref="B33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47" t="s">
        <v>128</v>
      </c>
      <c r="B1" s="48"/>
      <c r="C1" s="48"/>
      <c r="D1" s="48"/>
      <c r="E1" s="48"/>
      <c r="F1" s="48"/>
      <c r="G1" s="48"/>
      <c r="H1" s="49"/>
    </row>
    <row r="2" spans="1:8" ht="11.25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75" customHeight="1">
      <c r="A3" s="54"/>
      <c r="B3" s="55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1"/>
    </row>
    <row r="4" spans="1:8" ht="11.25">
      <c r="A4" s="56"/>
      <c r="B4" s="57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43" t="s">
        <v>61</v>
      </c>
      <c r="B5" s="7"/>
      <c r="C5" s="12">
        <f>SUM(C6:C12)</f>
        <v>86330913.64</v>
      </c>
      <c r="D5" s="12">
        <f>SUM(D6:D12)</f>
        <v>11277720.5</v>
      </c>
      <c r="E5" s="12">
        <f>C5+D5</f>
        <v>97608634.14</v>
      </c>
      <c r="F5" s="12">
        <f>SUM(F6:F12)</f>
        <v>61119112.650000006</v>
      </c>
      <c r="G5" s="12">
        <f>SUM(G6:G12)</f>
        <v>61119112.650000006</v>
      </c>
      <c r="H5" s="12">
        <f>E5-F5</f>
        <v>36489521.489999995</v>
      </c>
    </row>
    <row r="6" spans="1:8" ht="11.25">
      <c r="A6" s="44">
        <v>1100</v>
      </c>
      <c r="B6" s="10" t="s">
        <v>70</v>
      </c>
      <c r="C6" s="13">
        <v>49247413.64</v>
      </c>
      <c r="D6" s="13">
        <v>4730728.29</v>
      </c>
      <c r="E6" s="13">
        <f aca="true" t="shared" si="0" ref="E6:E69">C6+D6</f>
        <v>53978141.93</v>
      </c>
      <c r="F6" s="13">
        <v>37696117.46</v>
      </c>
      <c r="G6" s="13">
        <v>37696117.46</v>
      </c>
      <c r="H6" s="13">
        <f aca="true" t="shared" si="1" ref="H6:H69">E6-F6</f>
        <v>16282024.469999999</v>
      </c>
    </row>
    <row r="7" spans="1:8" ht="11.25">
      <c r="A7" s="44">
        <v>1200</v>
      </c>
      <c r="B7" s="10" t="s">
        <v>71</v>
      </c>
      <c r="C7" s="13">
        <v>0</v>
      </c>
      <c r="D7" s="13">
        <v>2251442.56</v>
      </c>
      <c r="E7" s="13">
        <f t="shared" si="0"/>
        <v>2251442.56</v>
      </c>
      <c r="F7" s="13">
        <v>1737508.5</v>
      </c>
      <c r="G7" s="13">
        <v>1737508.5</v>
      </c>
      <c r="H7" s="13">
        <f t="shared" si="1"/>
        <v>513934.06000000006</v>
      </c>
    </row>
    <row r="8" spans="1:8" ht="11.25">
      <c r="A8" s="44">
        <v>1300</v>
      </c>
      <c r="B8" s="10" t="s">
        <v>72</v>
      </c>
      <c r="C8" s="13">
        <v>8063995.09</v>
      </c>
      <c r="D8" s="13">
        <v>771631.04</v>
      </c>
      <c r="E8" s="13">
        <f t="shared" si="0"/>
        <v>8835626.129999999</v>
      </c>
      <c r="F8" s="13">
        <v>601700.46</v>
      </c>
      <c r="G8" s="13">
        <v>601700.46</v>
      </c>
      <c r="H8" s="13">
        <f t="shared" si="1"/>
        <v>8233925.669999999</v>
      </c>
    </row>
    <row r="9" spans="1:8" ht="11.25">
      <c r="A9" s="44">
        <v>1400</v>
      </c>
      <c r="B9" s="10" t="s">
        <v>35</v>
      </c>
      <c r="C9" s="13">
        <v>15144526.53</v>
      </c>
      <c r="D9" s="13">
        <v>-1563657.27</v>
      </c>
      <c r="E9" s="13">
        <f t="shared" si="0"/>
        <v>13580869.26</v>
      </c>
      <c r="F9" s="13">
        <v>7190710.03</v>
      </c>
      <c r="G9" s="13">
        <v>7190710.03</v>
      </c>
      <c r="H9" s="13">
        <f t="shared" si="1"/>
        <v>6390159.2299999995</v>
      </c>
    </row>
    <row r="10" spans="1:8" ht="11.25">
      <c r="A10" s="44">
        <v>1500</v>
      </c>
      <c r="B10" s="10" t="s">
        <v>73</v>
      </c>
      <c r="C10" s="13">
        <v>13854978.38</v>
      </c>
      <c r="D10" s="13">
        <v>5087575.88</v>
      </c>
      <c r="E10" s="13">
        <f t="shared" si="0"/>
        <v>18942554.26</v>
      </c>
      <c r="F10" s="13">
        <v>13893076.2</v>
      </c>
      <c r="G10" s="13">
        <v>13893076.2</v>
      </c>
      <c r="H10" s="13">
        <f t="shared" si="1"/>
        <v>5049478.060000002</v>
      </c>
    </row>
    <row r="11" spans="1:8" ht="11.25">
      <c r="A11" s="44">
        <v>1600</v>
      </c>
      <c r="B11" s="10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ht="11.25">
      <c r="A12" s="44">
        <v>1700</v>
      </c>
      <c r="B12" s="10" t="s">
        <v>74</v>
      </c>
      <c r="C12" s="13">
        <v>20000</v>
      </c>
      <c r="D12" s="13">
        <v>0</v>
      </c>
      <c r="E12" s="13">
        <f t="shared" si="0"/>
        <v>20000</v>
      </c>
      <c r="F12" s="13">
        <v>0</v>
      </c>
      <c r="G12" s="13">
        <v>0</v>
      </c>
      <c r="H12" s="13">
        <f t="shared" si="1"/>
        <v>20000</v>
      </c>
    </row>
    <row r="13" spans="1:8" ht="11.25">
      <c r="A13" s="43" t="s">
        <v>62</v>
      </c>
      <c r="B13" s="7"/>
      <c r="C13" s="13">
        <f>SUM(C14:C22)</f>
        <v>19090000</v>
      </c>
      <c r="D13" s="13">
        <f>SUM(D14:D22)</f>
        <v>6084624.859999999</v>
      </c>
      <c r="E13" s="13">
        <f t="shared" si="0"/>
        <v>25174624.86</v>
      </c>
      <c r="F13" s="13">
        <f>SUM(F14:F22)</f>
        <v>12544145.280000001</v>
      </c>
      <c r="G13" s="13">
        <f>SUM(G14:G22)</f>
        <v>8866301.3</v>
      </c>
      <c r="H13" s="13">
        <f t="shared" si="1"/>
        <v>12630479.579999998</v>
      </c>
    </row>
    <row r="14" spans="1:8" ht="11.25">
      <c r="A14" s="44">
        <v>2100</v>
      </c>
      <c r="B14" s="10" t="s">
        <v>75</v>
      </c>
      <c r="C14" s="13">
        <v>2073500</v>
      </c>
      <c r="D14" s="13">
        <v>1280586.78</v>
      </c>
      <c r="E14" s="13">
        <f t="shared" si="0"/>
        <v>3354086.7800000003</v>
      </c>
      <c r="F14" s="13">
        <v>2830823.62</v>
      </c>
      <c r="G14" s="13">
        <v>2177664.67</v>
      </c>
      <c r="H14" s="13">
        <f t="shared" si="1"/>
        <v>523263.16000000015</v>
      </c>
    </row>
    <row r="15" spans="1:8" ht="11.25">
      <c r="A15" s="44">
        <v>2200</v>
      </c>
      <c r="B15" s="10" t="s">
        <v>76</v>
      </c>
      <c r="C15" s="13">
        <v>1002500</v>
      </c>
      <c r="D15" s="13">
        <v>-128304.9</v>
      </c>
      <c r="E15" s="13">
        <f t="shared" si="0"/>
        <v>874195.1</v>
      </c>
      <c r="F15" s="13">
        <v>504712.93</v>
      </c>
      <c r="G15" s="13">
        <v>337243.09</v>
      </c>
      <c r="H15" s="13">
        <f t="shared" si="1"/>
        <v>369482.17</v>
      </c>
    </row>
    <row r="16" spans="1:8" ht="11.25">
      <c r="A16" s="44">
        <v>2300</v>
      </c>
      <c r="B16" s="10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ht="11.25">
      <c r="A17" s="44">
        <v>2400</v>
      </c>
      <c r="B17" s="10" t="s">
        <v>78</v>
      </c>
      <c r="C17" s="13">
        <v>3952000</v>
      </c>
      <c r="D17" s="13">
        <v>158428.04</v>
      </c>
      <c r="E17" s="13">
        <f t="shared" si="0"/>
        <v>4110428.04</v>
      </c>
      <c r="F17" s="13">
        <v>3185583.6</v>
      </c>
      <c r="G17" s="13">
        <v>2225068.32</v>
      </c>
      <c r="H17" s="13">
        <f t="shared" si="1"/>
        <v>924844.44</v>
      </c>
    </row>
    <row r="18" spans="1:8" ht="11.25">
      <c r="A18" s="44">
        <v>2500</v>
      </c>
      <c r="B18" s="10" t="s">
        <v>79</v>
      </c>
      <c r="C18" s="13">
        <v>115000</v>
      </c>
      <c r="D18" s="13">
        <v>54047.23</v>
      </c>
      <c r="E18" s="13">
        <f t="shared" si="0"/>
        <v>169047.23</v>
      </c>
      <c r="F18" s="13">
        <v>94454.9</v>
      </c>
      <c r="G18" s="13">
        <v>81118.16</v>
      </c>
      <c r="H18" s="13">
        <f t="shared" si="1"/>
        <v>74592.33000000002</v>
      </c>
    </row>
    <row r="19" spans="1:8" ht="11.25">
      <c r="A19" s="44">
        <v>2600</v>
      </c>
      <c r="B19" s="10" t="s">
        <v>80</v>
      </c>
      <c r="C19" s="13">
        <v>8216000</v>
      </c>
      <c r="D19" s="13">
        <v>2686700.15</v>
      </c>
      <c r="E19" s="13">
        <f t="shared" si="0"/>
        <v>10902700.15</v>
      </c>
      <c r="F19" s="13">
        <v>3645193.24</v>
      </c>
      <c r="G19" s="13">
        <v>2541214.7</v>
      </c>
      <c r="H19" s="13">
        <f t="shared" si="1"/>
        <v>7257506.91</v>
      </c>
    </row>
    <row r="20" spans="1:8" ht="11.25">
      <c r="A20" s="44">
        <v>2700</v>
      </c>
      <c r="B20" s="10" t="s">
        <v>81</v>
      </c>
      <c r="C20" s="13">
        <v>615000</v>
      </c>
      <c r="D20" s="13">
        <v>254955.68</v>
      </c>
      <c r="E20" s="13">
        <f t="shared" si="0"/>
        <v>869955.6799999999</v>
      </c>
      <c r="F20" s="13">
        <v>550453.56</v>
      </c>
      <c r="G20" s="13">
        <v>478864.16</v>
      </c>
      <c r="H20" s="13">
        <f t="shared" si="1"/>
        <v>319502.1199999999</v>
      </c>
    </row>
    <row r="21" spans="1:8" ht="11.25">
      <c r="A21" s="44">
        <v>2800</v>
      </c>
      <c r="B21" s="10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ht="11.25">
      <c r="A22" s="44">
        <v>2900</v>
      </c>
      <c r="B22" s="10" t="s">
        <v>83</v>
      </c>
      <c r="C22" s="13">
        <v>3116000</v>
      </c>
      <c r="D22" s="13">
        <v>1778211.88</v>
      </c>
      <c r="E22" s="13">
        <f t="shared" si="0"/>
        <v>4894211.88</v>
      </c>
      <c r="F22" s="13">
        <v>1732923.43</v>
      </c>
      <c r="G22" s="13">
        <v>1025128.2</v>
      </c>
      <c r="H22" s="13">
        <f t="shared" si="1"/>
        <v>3161288.45</v>
      </c>
    </row>
    <row r="23" spans="1:8" ht="11.25">
      <c r="A23" s="43" t="s">
        <v>63</v>
      </c>
      <c r="B23" s="7"/>
      <c r="C23" s="13">
        <f>SUM(C24:C32)</f>
        <v>24491413.63</v>
      </c>
      <c r="D23" s="13">
        <f>SUM(D24:D32)</f>
        <v>15679493.92</v>
      </c>
      <c r="E23" s="13">
        <f t="shared" si="0"/>
        <v>40170907.55</v>
      </c>
      <c r="F23" s="13">
        <f>SUM(F24:F32)</f>
        <v>25908568.309999995</v>
      </c>
      <c r="G23" s="13">
        <f>SUM(G24:G32)</f>
        <v>16920759.57</v>
      </c>
      <c r="H23" s="13">
        <f t="shared" si="1"/>
        <v>14262339.240000002</v>
      </c>
    </row>
    <row r="24" spans="1:8" ht="11.25">
      <c r="A24" s="44">
        <v>3100</v>
      </c>
      <c r="B24" s="10" t="s">
        <v>84</v>
      </c>
      <c r="C24" s="13">
        <v>9742800</v>
      </c>
      <c r="D24" s="13">
        <v>4447511.8</v>
      </c>
      <c r="E24" s="13">
        <f t="shared" si="0"/>
        <v>14190311.8</v>
      </c>
      <c r="F24" s="13">
        <v>7002310.08</v>
      </c>
      <c r="G24" s="13">
        <v>4813186.22</v>
      </c>
      <c r="H24" s="13">
        <f t="shared" si="1"/>
        <v>7188001.720000001</v>
      </c>
    </row>
    <row r="25" spans="1:8" ht="11.25">
      <c r="A25" s="44">
        <v>3200</v>
      </c>
      <c r="B25" s="10" t="s">
        <v>85</v>
      </c>
      <c r="C25" s="13">
        <v>1930000</v>
      </c>
      <c r="D25" s="13">
        <v>394959.13</v>
      </c>
      <c r="E25" s="13">
        <f t="shared" si="0"/>
        <v>2324959.13</v>
      </c>
      <c r="F25" s="13">
        <v>1671928.08</v>
      </c>
      <c r="G25" s="13">
        <v>973203.76</v>
      </c>
      <c r="H25" s="13">
        <f t="shared" si="1"/>
        <v>653031.0499999998</v>
      </c>
    </row>
    <row r="26" spans="1:8" ht="11.25">
      <c r="A26" s="44">
        <v>3300</v>
      </c>
      <c r="B26" s="10" t="s">
        <v>86</v>
      </c>
      <c r="C26" s="13">
        <v>3380000</v>
      </c>
      <c r="D26" s="13">
        <v>1778030.53</v>
      </c>
      <c r="E26" s="13">
        <f t="shared" si="0"/>
        <v>5158030.53</v>
      </c>
      <c r="F26" s="13">
        <v>3126404.61</v>
      </c>
      <c r="G26" s="13">
        <v>2737461.35</v>
      </c>
      <c r="H26" s="13">
        <f t="shared" si="1"/>
        <v>2031625.9200000004</v>
      </c>
    </row>
    <row r="27" spans="1:8" ht="11.25">
      <c r="A27" s="44">
        <v>3400</v>
      </c>
      <c r="B27" s="10" t="s">
        <v>87</v>
      </c>
      <c r="C27" s="13">
        <v>595000</v>
      </c>
      <c r="D27" s="13">
        <v>189570.35</v>
      </c>
      <c r="E27" s="13">
        <f t="shared" si="0"/>
        <v>784570.35</v>
      </c>
      <c r="F27" s="13">
        <v>583248</v>
      </c>
      <c r="G27" s="13">
        <v>385459.51</v>
      </c>
      <c r="H27" s="13">
        <f t="shared" si="1"/>
        <v>201322.34999999998</v>
      </c>
    </row>
    <row r="28" spans="1:8" ht="11.25">
      <c r="A28" s="44">
        <v>3500</v>
      </c>
      <c r="B28" s="10" t="s">
        <v>88</v>
      </c>
      <c r="C28" s="13">
        <v>3386000</v>
      </c>
      <c r="D28" s="13">
        <v>3483642.43</v>
      </c>
      <c r="E28" s="13">
        <f t="shared" si="0"/>
        <v>6869642.43</v>
      </c>
      <c r="F28" s="13">
        <v>4984382.06</v>
      </c>
      <c r="G28" s="13">
        <v>3538867.24</v>
      </c>
      <c r="H28" s="13">
        <f t="shared" si="1"/>
        <v>1885260.37</v>
      </c>
    </row>
    <row r="29" spans="1:8" ht="11.25">
      <c r="A29" s="44">
        <v>3600</v>
      </c>
      <c r="B29" s="10" t="s">
        <v>89</v>
      </c>
      <c r="C29" s="13">
        <v>1032000</v>
      </c>
      <c r="D29" s="13">
        <v>606999.68</v>
      </c>
      <c r="E29" s="13">
        <f t="shared" si="0"/>
        <v>1638999.6800000002</v>
      </c>
      <c r="F29" s="13">
        <v>1004940.47</v>
      </c>
      <c r="G29" s="13">
        <v>739687.64</v>
      </c>
      <c r="H29" s="13">
        <f t="shared" si="1"/>
        <v>634059.2100000002</v>
      </c>
    </row>
    <row r="30" spans="1:8" ht="11.25">
      <c r="A30" s="44">
        <v>3700</v>
      </c>
      <c r="B30" s="10" t="s">
        <v>90</v>
      </c>
      <c r="C30" s="13">
        <v>211000</v>
      </c>
      <c r="D30" s="13">
        <v>224262.02</v>
      </c>
      <c r="E30" s="13">
        <f t="shared" si="0"/>
        <v>435262.02</v>
      </c>
      <c r="F30" s="13">
        <v>276724.4</v>
      </c>
      <c r="G30" s="13">
        <v>276724.4</v>
      </c>
      <c r="H30" s="13">
        <f t="shared" si="1"/>
        <v>158537.62</v>
      </c>
    </row>
    <row r="31" spans="1:8" ht="11.25">
      <c r="A31" s="44">
        <v>3800</v>
      </c>
      <c r="B31" s="10" t="s">
        <v>91</v>
      </c>
      <c r="C31" s="13">
        <v>2569000</v>
      </c>
      <c r="D31" s="13">
        <v>4913887.59</v>
      </c>
      <c r="E31" s="13">
        <f t="shared" si="0"/>
        <v>7482887.59</v>
      </c>
      <c r="F31" s="13">
        <v>6365063.61</v>
      </c>
      <c r="G31" s="13">
        <v>2562602.45</v>
      </c>
      <c r="H31" s="13">
        <f t="shared" si="1"/>
        <v>1117823.9799999995</v>
      </c>
    </row>
    <row r="32" spans="1:8" ht="11.25">
      <c r="A32" s="44">
        <v>3900</v>
      </c>
      <c r="B32" s="10" t="s">
        <v>19</v>
      </c>
      <c r="C32" s="13">
        <v>1645613.63</v>
      </c>
      <c r="D32" s="13">
        <v>-359369.61</v>
      </c>
      <c r="E32" s="13">
        <f t="shared" si="0"/>
        <v>1286244.02</v>
      </c>
      <c r="F32" s="13">
        <v>893567</v>
      </c>
      <c r="G32" s="13">
        <v>893567</v>
      </c>
      <c r="H32" s="13">
        <f t="shared" si="1"/>
        <v>392677.02</v>
      </c>
    </row>
    <row r="33" spans="1:8" ht="11.25">
      <c r="A33" s="43" t="s">
        <v>64</v>
      </c>
      <c r="B33" s="7"/>
      <c r="C33" s="13">
        <f>SUM(C34:C42)</f>
        <v>16134000</v>
      </c>
      <c r="D33" s="13">
        <f>SUM(D34:D42)</f>
        <v>6728879.11</v>
      </c>
      <c r="E33" s="13">
        <f t="shared" si="0"/>
        <v>22862879.11</v>
      </c>
      <c r="F33" s="13">
        <f>SUM(F34:F42)</f>
        <v>16492594.22</v>
      </c>
      <c r="G33" s="13">
        <f>SUM(G34:G42)</f>
        <v>12133287.9</v>
      </c>
      <c r="H33" s="13">
        <f t="shared" si="1"/>
        <v>6370284.889999999</v>
      </c>
    </row>
    <row r="34" spans="1:8" ht="11.25">
      <c r="A34" s="44">
        <v>4100</v>
      </c>
      <c r="B34" s="10" t="s">
        <v>92</v>
      </c>
      <c r="C34" s="13">
        <v>11000000</v>
      </c>
      <c r="D34" s="13">
        <v>0</v>
      </c>
      <c r="E34" s="13">
        <f t="shared" si="0"/>
        <v>11000000</v>
      </c>
      <c r="F34" s="13">
        <v>8337695.94</v>
      </c>
      <c r="G34" s="13">
        <v>5958333.29</v>
      </c>
      <c r="H34" s="13">
        <f t="shared" si="1"/>
        <v>2662304.0599999996</v>
      </c>
    </row>
    <row r="35" spans="1:8" ht="11.25">
      <c r="A35" s="44">
        <v>4200</v>
      </c>
      <c r="B35" s="10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ht="11.25">
      <c r="A36" s="44">
        <v>4300</v>
      </c>
      <c r="B36" s="10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ht="11.25">
      <c r="A37" s="44">
        <v>4400</v>
      </c>
      <c r="B37" s="10" t="s">
        <v>95</v>
      </c>
      <c r="C37" s="13">
        <v>5134000</v>
      </c>
      <c r="D37" s="13">
        <v>6728879.11</v>
      </c>
      <c r="E37" s="13">
        <f t="shared" si="0"/>
        <v>11862879.11</v>
      </c>
      <c r="F37" s="13">
        <v>8154898.28</v>
      </c>
      <c r="G37" s="13">
        <v>6174954.61</v>
      </c>
      <c r="H37" s="13">
        <f t="shared" si="1"/>
        <v>3707980.829999999</v>
      </c>
    </row>
    <row r="38" spans="1:8" ht="11.25">
      <c r="A38" s="44">
        <v>4500</v>
      </c>
      <c r="B38" s="10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ht="11.25">
      <c r="A39" s="44">
        <v>4600</v>
      </c>
      <c r="B39" s="10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ht="11.25">
      <c r="A40" s="44">
        <v>4700</v>
      </c>
      <c r="B40" s="10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ht="11.25">
      <c r="A41" s="44">
        <v>4800</v>
      </c>
      <c r="B41" s="10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ht="11.25">
      <c r="A42" s="44">
        <v>4900</v>
      </c>
      <c r="B42" s="10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ht="11.25">
      <c r="A43" s="43" t="s">
        <v>65</v>
      </c>
      <c r="B43" s="7"/>
      <c r="C43" s="13">
        <f>SUM(C44:C52)</f>
        <v>236000</v>
      </c>
      <c r="D43" s="13">
        <f>SUM(D44:D52)</f>
        <v>2432464.34</v>
      </c>
      <c r="E43" s="13">
        <f t="shared" si="0"/>
        <v>2668464.34</v>
      </c>
      <c r="F43" s="13">
        <f>SUM(F44:F52)</f>
        <v>1583617.85</v>
      </c>
      <c r="G43" s="13">
        <f>SUM(G44:G52)</f>
        <v>1385048.48</v>
      </c>
      <c r="H43" s="13">
        <f t="shared" si="1"/>
        <v>1084846.4899999998</v>
      </c>
    </row>
    <row r="44" spans="1:8" ht="11.25">
      <c r="A44" s="44">
        <v>5100</v>
      </c>
      <c r="B44" s="10" t="s">
        <v>99</v>
      </c>
      <c r="C44" s="13">
        <v>145000</v>
      </c>
      <c r="D44" s="13">
        <v>1704035.16</v>
      </c>
      <c r="E44" s="13">
        <f t="shared" si="0"/>
        <v>1849035.16</v>
      </c>
      <c r="F44" s="13">
        <v>853818.94</v>
      </c>
      <c r="G44" s="13">
        <v>770258.77</v>
      </c>
      <c r="H44" s="13">
        <f t="shared" si="1"/>
        <v>995216.22</v>
      </c>
    </row>
    <row r="45" spans="1:8" ht="11.25">
      <c r="A45" s="44">
        <v>5200</v>
      </c>
      <c r="B45" s="10" t="s">
        <v>100</v>
      </c>
      <c r="C45" s="13">
        <v>53000</v>
      </c>
      <c r="D45" s="13">
        <v>86687.62</v>
      </c>
      <c r="E45" s="13">
        <f t="shared" si="0"/>
        <v>139687.62</v>
      </c>
      <c r="F45" s="13">
        <v>119826.07</v>
      </c>
      <c r="G45" s="13">
        <v>119826.07</v>
      </c>
      <c r="H45" s="13">
        <f t="shared" si="1"/>
        <v>19861.54999999999</v>
      </c>
    </row>
    <row r="46" spans="1:8" ht="11.25">
      <c r="A46" s="44">
        <v>5300</v>
      </c>
      <c r="B46" s="10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ht="11.25">
      <c r="A47" s="44">
        <v>5400</v>
      </c>
      <c r="B47" s="10" t="s">
        <v>102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ht="11.25">
      <c r="A48" s="44">
        <v>5500</v>
      </c>
      <c r="B48" s="10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ht="11.25">
      <c r="A49" s="44">
        <v>5600</v>
      </c>
      <c r="B49" s="10" t="s">
        <v>104</v>
      </c>
      <c r="C49" s="13">
        <v>38000</v>
      </c>
      <c r="D49" s="13">
        <v>641741.56</v>
      </c>
      <c r="E49" s="13">
        <f t="shared" si="0"/>
        <v>679741.56</v>
      </c>
      <c r="F49" s="13">
        <v>609972.84</v>
      </c>
      <c r="G49" s="13">
        <v>494963.64</v>
      </c>
      <c r="H49" s="13">
        <f t="shared" si="1"/>
        <v>69768.72000000009</v>
      </c>
    </row>
    <row r="50" spans="1:8" ht="11.25">
      <c r="A50" s="44">
        <v>5700</v>
      </c>
      <c r="B50" s="10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ht="11.25">
      <c r="A51" s="44">
        <v>5800</v>
      </c>
      <c r="B51" s="10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ht="11.25">
      <c r="A52" s="44">
        <v>5900</v>
      </c>
      <c r="B52" s="10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ht="11.25">
      <c r="A53" s="43" t="s">
        <v>66</v>
      </c>
      <c r="B53" s="7"/>
      <c r="C53" s="13">
        <f>SUM(C54:C56)</f>
        <v>91578113.31</v>
      </c>
      <c r="D53" s="13">
        <f>SUM(D54:D56)</f>
        <v>5080976.51</v>
      </c>
      <c r="E53" s="13">
        <f t="shared" si="0"/>
        <v>96659089.82000001</v>
      </c>
      <c r="F53" s="13">
        <f>SUM(F54:F56)</f>
        <v>5475339.93</v>
      </c>
      <c r="G53" s="13">
        <f>SUM(G54:G56)</f>
        <v>5175339.93</v>
      </c>
      <c r="H53" s="13">
        <f t="shared" si="1"/>
        <v>91183749.89000002</v>
      </c>
    </row>
    <row r="54" spans="1:8" ht="11.25">
      <c r="A54" s="44">
        <v>6100</v>
      </c>
      <c r="B54" s="10" t="s">
        <v>108</v>
      </c>
      <c r="C54" s="13">
        <v>90378113.31</v>
      </c>
      <c r="D54" s="13">
        <v>4003550.43</v>
      </c>
      <c r="E54" s="13">
        <f t="shared" si="0"/>
        <v>94381663.74000001</v>
      </c>
      <c r="F54" s="13">
        <v>4216581.03</v>
      </c>
      <c r="G54" s="13">
        <v>3916581.03</v>
      </c>
      <c r="H54" s="13">
        <f t="shared" si="1"/>
        <v>90165082.71000001</v>
      </c>
    </row>
    <row r="55" spans="1:8" ht="11.25">
      <c r="A55" s="44">
        <v>6200</v>
      </c>
      <c r="B55" s="10" t="s">
        <v>109</v>
      </c>
      <c r="C55" s="13">
        <v>1200000</v>
      </c>
      <c r="D55" s="13">
        <v>1077426.08</v>
      </c>
      <c r="E55" s="13">
        <f t="shared" si="0"/>
        <v>2277426.08</v>
      </c>
      <c r="F55" s="13">
        <v>1258758.9</v>
      </c>
      <c r="G55" s="13">
        <v>1258758.9</v>
      </c>
      <c r="H55" s="13">
        <f t="shared" si="1"/>
        <v>1018667.1800000002</v>
      </c>
    </row>
    <row r="56" spans="1:8" ht="11.25">
      <c r="A56" s="44">
        <v>6300</v>
      </c>
      <c r="B56" s="10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ht="11.25">
      <c r="A57" s="43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ht="11.25">
      <c r="A58" s="44">
        <v>7100</v>
      </c>
      <c r="B58" s="10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ht="11.25">
      <c r="A59" s="44">
        <v>7200</v>
      </c>
      <c r="B59" s="10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ht="11.25">
      <c r="A60" s="44">
        <v>7300</v>
      </c>
      <c r="B60" s="10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ht="11.25">
      <c r="A61" s="44">
        <v>7400</v>
      </c>
      <c r="B61" s="10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ht="11.25">
      <c r="A62" s="44">
        <v>7500</v>
      </c>
      <c r="B62" s="10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ht="11.25">
      <c r="A63" s="44">
        <v>7600</v>
      </c>
      <c r="B63" s="10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ht="11.25">
      <c r="A64" s="44">
        <v>7900</v>
      </c>
      <c r="B64" s="10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ht="11.25">
      <c r="A65" s="43" t="s">
        <v>68</v>
      </c>
      <c r="B65" s="7"/>
      <c r="C65" s="13">
        <f>SUM(C66:C68)</f>
        <v>1660000</v>
      </c>
      <c r="D65" s="13">
        <f>SUM(D66:D68)</f>
        <v>1171156.37</v>
      </c>
      <c r="E65" s="13">
        <f t="shared" si="0"/>
        <v>2831156.37</v>
      </c>
      <c r="F65" s="13">
        <f>SUM(F66:F68)</f>
        <v>1696828.1</v>
      </c>
      <c r="G65" s="13">
        <f>SUM(G66:G68)</f>
        <v>1109728.1</v>
      </c>
      <c r="H65" s="13">
        <f t="shared" si="1"/>
        <v>1134328.27</v>
      </c>
    </row>
    <row r="66" spans="1:8" ht="11.25">
      <c r="A66" s="44">
        <v>8100</v>
      </c>
      <c r="B66" s="10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ht="11.25">
      <c r="A67" s="44">
        <v>8300</v>
      </c>
      <c r="B67" s="10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ht="11.25">
      <c r="A68" s="44">
        <v>8500</v>
      </c>
      <c r="B68" s="10" t="s">
        <v>40</v>
      </c>
      <c r="C68" s="13">
        <v>1660000</v>
      </c>
      <c r="D68" s="13">
        <v>1171156.37</v>
      </c>
      <c r="E68" s="13">
        <f t="shared" si="0"/>
        <v>2831156.37</v>
      </c>
      <c r="F68" s="13">
        <v>1696828.1</v>
      </c>
      <c r="G68" s="13">
        <v>1109728.1</v>
      </c>
      <c r="H68" s="13">
        <f t="shared" si="1"/>
        <v>1134328.27</v>
      </c>
    </row>
    <row r="69" spans="1:8" ht="11.25">
      <c r="A69" s="43" t="s">
        <v>69</v>
      </c>
      <c r="B69" s="7"/>
      <c r="C69" s="13">
        <f>SUM(C70:C76)</f>
        <v>0</v>
      </c>
      <c r="D69" s="13">
        <f>SUM(D70:D76)</f>
        <v>5350000</v>
      </c>
      <c r="E69" s="13">
        <f t="shared" si="0"/>
        <v>5350000</v>
      </c>
      <c r="F69" s="13">
        <f>SUM(F70:F76)</f>
        <v>5143868.83</v>
      </c>
      <c r="G69" s="13">
        <f>SUM(G70:G76)</f>
        <v>5143868.83</v>
      </c>
      <c r="H69" s="13">
        <f t="shared" si="1"/>
        <v>206131.16999999993</v>
      </c>
    </row>
    <row r="70" spans="1:8" ht="11.25">
      <c r="A70" s="44">
        <v>9100</v>
      </c>
      <c r="B70" s="10" t="s">
        <v>118</v>
      </c>
      <c r="C70" s="13">
        <v>0</v>
      </c>
      <c r="D70" s="13">
        <v>5000000</v>
      </c>
      <c r="E70" s="13">
        <f aca="true" t="shared" si="2" ref="E70:E76">C70+D70</f>
        <v>5000000</v>
      </c>
      <c r="F70" s="13">
        <v>5000000</v>
      </c>
      <c r="G70" s="13">
        <v>5000000</v>
      </c>
      <c r="H70" s="13">
        <f aca="true" t="shared" si="3" ref="H70:H76">E70-F70</f>
        <v>0</v>
      </c>
    </row>
    <row r="71" spans="1:8" ht="11.25">
      <c r="A71" s="44">
        <v>9200</v>
      </c>
      <c r="B71" s="10" t="s">
        <v>119</v>
      </c>
      <c r="C71" s="13">
        <v>0</v>
      </c>
      <c r="D71" s="13">
        <v>350000</v>
      </c>
      <c r="E71" s="13">
        <f t="shared" si="2"/>
        <v>350000</v>
      </c>
      <c r="F71" s="13">
        <v>143868.83</v>
      </c>
      <c r="G71" s="13">
        <v>143868.83</v>
      </c>
      <c r="H71" s="13">
        <f t="shared" si="3"/>
        <v>206131.17</v>
      </c>
    </row>
    <row r="72" spans="1:8" ht="11.25">
      <c r="A72" s="44">
        <v>9300</v>
      </c>
      <c r="B72" s="10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ht="11.25">
      <c r="A73" s="44">
        <v>9400</v>
      </c>
      <c r="B73" s="10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ht="11.25">
      <c r="A74" s="44">
        <v>9500</v>
      </c>
      <c r="B74" s="10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ht="11.25">
      <c r="A75" s="44">
        <v>9600</v>
      </c>
      <c r="B75" s="10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ht="11.25">
      <c r="A76" s="58">
        <v>9900</v>
      </c>
      <c r="B76" s="11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6" ht="11.25">
      <c r="A77" s="59" t="s">
        <v>178</v>
      </c>
      <c r="B77" s="59"/>
      <c r="C77" s="59"/>
      <c r="D77" s="59"/>
      <c r="E77" s="59"/>
      <c r="F77" s="59"/>
    </row>
  </sheetData>
  <sheetProtection formatCells="0" formatColumns="0" formatRows="0" autoFilter="0"/>
  <mergeCells count="5">
    <mergeCell ref="A1:H1"/>
    <mergeCell ref="C2:G2"/>
    <mergeCell ref="H2:H3"/>
    <mergeCell ref="A2:B4"/>
    <mergeCell ref="A77:F7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B24" sqref="B24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47" t="s">
        <v>129</v>
      </c>
      <c r="B1" s="48"/>
      <c r="C1" s="48"/>
      <c r="D1" s="48"/>
      <c r="E1" s="48"/>
      <c r="F1" s="48"/>
      <c r="G1" s="48"/>
      <c r="H1" s="49"/>
    </row>
    <row r="2" spans="1:8" ht="11.25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75" customHeight="1">
      <c r="A3" s="54"/>
      <c r="B3" s="55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1"/>
    </row>
    <row r="4" spans="1:8" ht="11.25">
      <c r="A4" s="56"/>
      <c r="B4" s="57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5"/>
      <c r="B5" s="15"/>
      <c r="C5" s="17"/>
      <c r="D5" s="17"/>
      <c r="E5" s="17"/>
      <c r="F5" s="17"/>
      <c r="G5" s="17"/>
      <c r="H5" s="17"/>
    </row>
    <row r="6" spans="1:8" ht="11.25">
      <c r="A6" s="5"/>
      <c r="B6" s="15" t="s">
        <v>0</v>
      </c>
      <c r="C6" s="45">
        <v>146046327.27</v>
      </c>
      <c r="D6" s="45">
        <v>40120718.39</v>
      </c>
      <c r="E6" s="45">
        <f>C6+D6</f>
        <v>186167045.66000003</v>
      </c>
      <c r="F6" s="45">
        <v>116208289.29</v>
      </c>
      <c r="G6" s="45">
        <v>99183330.25</v>
      </c>
      <c r="H6" s="45">
        <f>E6-F6</f>
        <v>69958756.37000002</v>
      </c>
    </row>
    <row r="7" spans="1:8" ht="11.25">
      <c r="A7" s="5"/>
      <c r="B7" s="15"/>
      <c r="C7" s="45"/>
      <c r="D7" s="45"/>
      <c r="E7" s="45"/>
      <c r="F7" s="45"/>
      <c r="G7" s="45"/>
      <c r="H7" s="45"/>
    </row>
    <row r="8" spans="1:8" ht="11.25">
      <c r="A8" s="5"/>
      <c r="B8" s="15" t="s">
        <v>1</v>
      </c>
      <c r="C8" s="45">
        <v>93474113.31</v>
      </c>
      <c r="D8" s="45">
        <v>8684597.22</v>
      </c>
      <c r="E8" s="45">
        <f>C8+D8</f>
        <v>102158710.53</v>
      </c>
      <c r="F8" s="45">
        <v>8755785.88</v>
      </c>
      <c r="G8" s="45">
        <v>7670116.51</v>
      </c>
      <c r="H8" s="45">
        <f>E8-F8</f>
        <v>93402924.65</v>
      </c>
    </row>
    <row r="9" spans="1:8" ht="11.25">
      <c r="A9" s="5"/>
      <c r="B9" s="15"/>
      <c r="C9" s="45"/>
      <c r="D9" s="45"/>
      <c r="E9" s="45"/>
      <c r="F9" s="45"/>
      <c r="G9" s="45"/>
      <c r="H9" s="45"/>
    </row>
    <row r="10" spans="1:8" ht="11.25">
      <c r="A10" s="5"/>
      <c r="B10" s="15" t="s">
        <v>2</v>
      </c>
      <c r="C10" s="45">
        <v>0</v>
      </c>
      <c r="D10" s="45">
        <v>5000000</v>
      </c>
      <c r="E10" s="45">
        <f>C10+D10</f>
        <v>5000000</v>
      </c>
      <c r="F10" s="45">
        <v>5000000</v>
      </c>
      <c r="G10" s="45">
        <v>5000000</v>
      </c>
      <c r="H10" s="45">
        <f>E10-F10</f>
        <v>0</v>
      </c>
    </row>
    <row r="11" spans="1:8" ht="11.25">
      <c r="A11" s="5"/>
      <c r="B11" s="15"/>
      <c r="C11" s="45"/>
      <c r="D11" s="45"/>
      <c r="E11" s="45"/>
      <c r="F11" s="45"/>
      <c r="G11" s="45"/>
      <c r="H11" s="45"/>
    </row>
    <row r="12" spans="1:8" ht="11.25">
      <c r="A12" s="5"/>
      <c r="B12" s="15" t="s">
        <v>41</v>
      </c>
      <c r="C12" s="45">
        <v>0</v>
      </c>
      <c r="D12" s="45">
        <v>0</v>
      </c>
      <c r="E12" s="45">
        <f>C12+D12</f>
        <v>0</v>
      </c>
      <c r="F12" s="45">
        <v>0</v>
      </c>
      <c r="G12" s="45">
        <v>0</v>
      </c>
      <c r="H12" s="45">
        <f>E12-F12</f>
        <v>0</v>
      </c>
    </row>
    <row r="13" spans="1:8" ht="11.25">
      <c r="A13" s="5"/>
      <c r="B13" s="15"/>
      <c r="C13" s="45"/>
      <c r="D13" s="45"/>
      <c r="E13" s="45"/>
      <c r="F13" s="45"/>
      <c r="G13" s="45"/>
      <c r="H13" s="45"/>
    </row>
    <row r="14" spans="1:8" ht="11.25">
      <c r="A14" s="5"/>
      <c r="B14" s="15" t="s">
        <v>38</v>
      </c>
      <c r="C14" s="45">
        <v>0</v>
      </c>
      <c r="D14" s="45">
        <v>0</v>
      </c>
      <c r="E14" s="45">
        <f>C14+D14</f>
        <v>0</v>
      </c>
      <c r="F14" s="45">
        <v>0</v>
      </c>
      <c r="G14" s="45">
        <v>0</v>
      </c>
      <c r="H14" s="45">
        <f>E14-F14</f>
        <v>0</v>
      </c>
    </row>
    <row r="15" spans="1:8" ht="11.25">
      <c r="A15" s="6"/>
      <c r="B15" s="16"/>
      <c r="C15" s="46"/>
      <c r="D15" s="46"/>
      <c r="E15" s="46"/>
      <c r="F15" s="46"/>
      <c r="G15" s="46"/>
      <c r="H15" s="46"/>
    </row>
    <row r="16" spans="1:6" ht="11.25">
      <c r="A16" s="59" t="s">
        <v>178</v>
      </c>
      <c r="B16" s="59"/>
      <c r="C16" s="59"/>
      <c r="D16" s="59"/>
      <c r="E16" s="59"/>
      <c r="F16" s="59"/>
    </row>
  </sheetData>
  <sheetProtection formatCells="0" formatColumns="0" formatRows="0" autoFilter="0"/>
  <mergeCells count="5">
    <mergeCell ref="A1:H1"/>
    <mergeCell ref="C2:G2"/>
    <mergeCell ref="H2:H3"/>
    <mergeCell ref="A2:B4"/>
    <mergeCell ref="A16:F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PageLayoutView="0" workbookViewId="0" topLeftCell="A68">
      <selection activeCell="A89" sqref="A89:F89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47" t="s">
        <v>174</v>
      </c>
      <c r="B1" s="48"/>
      <c r="C1" s="48"/>
      <c r="D1" s="48"/>
      <c r="E1" s="48"/>
      <c r="F1" s="48"/>
      <c r="G1" s="48"/>
      <c r="H1" s="49"/>
    </row>
    <row r="2" spans="2:8" ht="11.25">
      <c r="B2" s="23"/>
      <c r="C2" s="23"/>
      <c r="D2" s="23"/>
      <c r="E2" s="23"/>
      <c r="F2" s="23"/>
      <c r="G2" s="23"/>
      <c r="H2" s="23"/>
    </row>
    <row r="3" spans="1:8" ht="11.25">
      <c r="A3" s="52" t="s">
        <v>54</v>
      </c>
      <c r="B3" s="53"/>
      <c r="C3" s="47" t="s">
        <v>60</v>
      </c>
      <c r="D3" s="48"/>
      <c r="E3" s="48"/>
      <c r="F3" s="48"/>
      <c r="G3" s="49"/>
      <c r="H3" s="50" t="s">
        <v>59</v>
      </c>
    </row>
    <row r="4" spans="1:8" ht="24.75" customHeight="1">
      <c r="A4" s="54"/>
      <c r="B4" s="55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1"/>
    </row>
    <row r="5" spans="1:8" ht="11.25">
      <c r="A5" s="56"/>
      <c r="B5" s="57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ht="11.25">
      <c r="A6" s="24"/>
      <c r="B6" s="20"/>
      <c r="C6" s="32"/>
      <c r="D6" s="32"/>
      <c r="E6" s="32"/>
      <c r="F6" s="32"/>
      <c r="G6" s="32"/>
      <c r="H6" s="32"/>
    </row>
    <row r="7" spans="1:8" ht="11.25">
      <c r="A7" s="4" t="s">
        <v>130</v>
      </c>
      <c r="B7" s="18"/>
      <c r="C7" s="13">
        <v>1394606.19</v>
      </c>
      <c r="D7" s="13">
        <v>-49523.7</v>
      </c>
      <c r="E7" s="13">
        <f>C7+D7</f>
        <v>1345082.49</v>
      </c>
      <c r="F7" s="13">
        <v>630275.77</v>
      </c>
      <c r="G7" s="13">
        <v>630275.77</v>
      </c>
      <c r="H7" s="13">
        <f>E7-F7</f>
        <v>714806.72</v>
      </c>
    </row>
    <row r="8" spans="1:8" ht="11.25">
      <c r="A8" s="4" t="s">
        <v>131</v>
      </c>
      <c r="B8" s="18"/>
      <c r="C8" s="13">
        <v>928283.64</v>
      </c>
      <c r="D8" s="13">
        <v>53671.84</v>
      </c>
      <c r="E8" s="13">
        <f aca="true" t="shared" si="0" ref="E8:E13">C8+D8</f>
        <v>981955.48</v>
      </c>
      <c r="F8" s="13">
        <v>506071.13</v>
      </c>
      <c r="G8" s="13">
        <v>501071.13</v>
      </c>
      <c r="H8" s="13">
        <f aca="true" t="shared" si="1" ref="H8:H13">E8-F8</f>
        <v>475884.35</v>
      </c>
    </row>
    <row r="9" spans="1:8" ht="11.25">
      <c r="A9" s="4" t="s">
        <v>132</v>
      </c>
      <c r="B9" s="18"/>
      <c r="C9" s="13">
        <v>6600411</v>
      </c>
      <c r="D9" s="13">
        <v>1055156.8</v>
      </c>
      <c r="E9" s="13">
        <f t="shared" si="0"/>
        <v>7655567.8</v>
      </c>
      <c r="F9" s="13">
        <v>4854183.67</v>
      </c>
      <c r="G9" s="13">
        <v>4805783.71</v>
      </c>
      <c r="H9" s="13">
        <f t="shared" si="1"/>
        <v>2801384.13</v>
      </c>
    </row>
    <row r="10" spans="1:8" ht="11.25">
      <c r="A10" s="4" t="s">
        <v>133</v>
      </c>
      <c r="B10" s="18"/>
      <c r="C10" s="13">
        <v>1816270.8</v>
      </c>
      <c r="D10" s="13">
        <v>678061.28</v>
      </c>
      <c r="E10" s="13">
        <f t="shared" si="0"/>
        <v>2494332.08</v>
      </c>
      <c r="F10" s="13">
        <v>1347851.88</v>
      </c>
      <c r="G10" s="13">
        <v>903891.88</v>
      </c>
      <c r="H10" s="13">
        <f t="shared" si="1"/>
        <v>1146480.2000000002</v>
      </c>
    </row>
    <row r="11" spans="1:8" ht="11.25">
      <c r="A11" s="4" t="s">
        <v>134</v>
      </c>
      <c r="B11" s="18"/>
      <c r="C11" s="13">
        <v>1630667.35</v>
      </c>
      <c r="D11" s="13">
        <v>-61480.69</v>
      </c>
      <c r="E11" s="13">
        <f t="shared" si="0"/>
        <v>1569186.6600000001</v>
      </c>
      <c r="F11" s="13">
        <v>738642.21</v>
      </c>
      <c r="G11" s="13">
        <v>734721.41</v>
      </c>
      <c r="H11" s="13">
        <f t="shared" si="1"/>
        <v>830544.4500000002</v>
      </c>
    </row>
    <row r="12" spans="1:8" ht="11.25">
      <c r="A12" s="4" t="s">
        <v>135</v>
      </c>
      <c r="B12" s="18"/>
      <c r="C12" s="13">
        <v>2332365.47</v>
      </c>
      <c r="D12" s="13">
        <v>64910.87</v>
      </c>
      <c r="E12" s="13">
        <f t="shared" si="0"/>
        <v>2397276.3400000003</v>
      </c>
      <c r="F12" s="13">
        <v>1790485.9</v>
      </c>
      <c r="G12" s="13">
        <v>1511649.07</v>
      </c>
      <c r="H12" s="13">
        <f t="shared" si="1"/>
        <v>606790.4400000004</v>
      </c>
    </row>
    <row r="13" spans="1:8" ht="11.25">
      <c r="A13" s="4" t="s">
        <v>136</v>
      </c>
      <c r="B13" s="18"/>
      <c r="C13" s="13">
        <v>27664638.54</v>
      </c>
      <c r="D13" s="13">
        <v>10825841.46</v>
      </c>
      <c r="E13" s="13">
        <f t="shared" si="0"/>
        <v>38490480</v>
      </c>
      <c r="F13" s="13">
        <v>25982556.64</v>
      </c>
      <c r="G13" s="13">
        <v>20357364.11</v>
      </c>
      <c r="H13" s="13">
        <f t="shared" si="1"/>
        <v>12507923.36</v>
      </c>
    </row>
    <row r="14" spans="1:8" ht="11.25">
      <c r="A14" s="4" t="s">
        <v>137</v>
      </c>
      <c r="B14" s="18"/>
      <c r="C14" s="13">
        <v>1217994.46</v>
      </c>
      <c r="D14" s="13">
        <v>-148043.2</v>
      </c>
      <c r="E14" s="13">
        <f aca="true" t="shared" si="2" ref="E14:E50">C14+D14</f>
        <v>1069951.26</v>
      </c>
      <c r="F14" s="13">
        <v>597256.8</v>
      </c>
      <c r="G14" s="13">
        <v>597256.8</v>
      </c>
      <c r="H14" s="13">
        <f aca="true" t="shared" si="3" ref="H14:H50">E14-F14</f>
        <v>472694.45999999996</v>
      </c>
    </row>
    <row r="15" spans="1:8" ht="11.25">
      <c r="A15" s="4" t="s">
        <v>138</v>
      </c>
      <c r="B15" s="18"/>
      <c r="C15" s="13">
        <v>2012591.63</v>
      </c>
      <c r="D15" s="13">
        <v>2174637.05</v>
      </c>
      <c r="E15" s="13">
        <f t="shared" si="2"/>
        <v>4187228.6799999997</v>
      </c>
      <c r="F15" s="13">
        <v>3461858.82</v>
      </c>
      <c r="G15" s="13">
        <v>2547404.33</v>
      </c>
      <c r="H15" s="13">
        <f t="shared" si="3"/>
        <v>725369.8599999999</v>
      </c>
    </row>
    <row r="16" spans="1:8" ht="11.25">
      <c r="A16" s="4" t="s">
        <v>139</v>
      </c>
      <c r="B16" s="18"/>
      <c r="C16" s="13">
        <v>1376472.17</v>
      </c>
      <c r="D16" s="13">
        <v>-273106.28</v>
      </c>
      <c r="E16" s="13">
        <f t="shared" si="2"/>
        <v>1103365.89</v>
      </c>
      <c r="F16" s="13">
        <v>620441.69</v>
      </c>
      <c r="G16" s="13">
        <v>620441.69</v>
      </c>
      <c r="H16" s="13">
        <f t="shared" si="3"/>
        <v>482924.19999999995</v>
      </c>
    </row>
    <row r="17" spans="1:8" ht="11.25">
      <c r="A17" s="4" t="s">
        <v>140</v>
      </c>
      <c r="B17" s="18"/>
      <c r="C17" s="13">
        <v>615829.5</v>
      </c>
      <c r="D17" s="13">
        <v>-114652.25</v>
      </c>
      <c r="E17" s="13">
        <f t="shared" si="2"/>
        <v>501177.25</v>
      </c>
      <c r="F17" s="13">
        <v>292030.06</v>
      </c>
      <c r="G17" s="13">
        <v>292030.06</v>
      </c>
      <c r="H17" s="13">
        <f t="shared" si="3"/>
        <v>209147.19</v>
      </c>
    </row>
    <row r="18" spans="1:8" ht="11.25">
      <c r="A18" s="4" t="s">
        <v>141</v>
      </c>
      <c r="B18" s="18"/>
      <c r="C18" s="13">
        <v>560304.42</v>
      </c>
      <c r="D18" s="13">
        <v>-101206.95</v>
      </c>
      <c r="E18" s="13">
        <f t="shared" si="2"/>
        <v>459097.47000000003</v>
      </c>
      <c r="F18" s="13">
        <v>287663.44</v>
      </c>
      <c r="G18" s="13">
        <v>287663.44</v>
      </c>
      <c r="H18" s="13">
        <f t="shared" si="3"/>
        <v>171434.03000000003</v>
      </c>
    </row>
    <row r="19" spans="1:8" ht="11.25">
      <c r="A19" s="4" t="s">
        <v>142</v>
      </c>
      <c r="B19" s="18"/>
      <c r="C19" s="13">
        <v>1671240.96</v>
      </c>
      <c r="D19" s="13">
        <v>-280135.2</v>
      </c>
      <c r="E19" s="13">
        <f t="shared" si="2"/>
        <v>1391105.76</v>
      </c>
      <c r="F19" s="13">
        <v>871164.44</v>
      </c>
      <c r="G19" s="13">
        <v>854479.44</v>
      </c>
      <c r="H19" s="13">
        <f t="shared" si="3"/>
        <v>519941.32000000007</v>
      </c>
    </row>
    <row r="20" spans="1:8" ht="11.25">
      <c r="A20" s="4" t="s">
        <v>143</v>
      </c>
      <c r="B20" s="18"/>
      <c r="C20" s="13">
        <v>7606500.96</v>
      </c>
      <c r="D20" s="13">
        <v>6968161.25</v>
      </c>
      <c r="E20" s="13">
        <f t="shared" si="2"/>
        <v>14574662.21</v>
      </c>
      <c r="F20" s="13">
        <v>11887385.06</v>
      </c>
      <c r="G20" s="13">
        <v>6914584.31</v>
      </c>
      <c r="H20" s="13">
        <f t="shared" si="3"/>
        <v>2687277.1500000004</v>
      </c>
    </row>
    <row r="21" spans="1:8" ht="11.25">
      <c r="A21" s="4" t="s">
        <v>144</v>
      </c>
      <c r="B21" s="18"/>
      <c r="C21" s="13">
        <v>1602019.44</v>
      </c>
      <c r="D21" s="13">
        <v>-417850.15</v>
      </c>
      <c r="E21" s="13">
        <f t="shared" si="2"/>
        <v>1184169.29</v>
      </c>
      <c r="F21" s="13">
        <v>804970.29</v>
      </c>
      <c r="G21" s="13">
        <v>799170.29</v>
      </c>
      <c r="H21" s="13">
        <f t="shared" si="3"/>
        <v>379199</v>
      </c>
    </row>
    <row r="22" spans="1:8" ht="11.25">
      <c r="A22" s="4" t="s">
        <v>145</v>
      </c>
      <c r="B22" s="18"/>
      <c r="C22" s="13">
        <v>1993372.25</v>
      </c>
      <c r="D22" s="13">
        <v>398047.96</v>
      </c>
      <c r="E22" s="13">
        <f t="shared" si="2"/>
        <v>2391420.21</v>
      </c>
      <c r="F22" s="13">
        <v>1638563.05</v>
      </c>
      <c r="G22" s="13">
        <v>1424268.96</v>
      </c>
      <c r="H22" s="13">
        <f t="shared" si="3"/>
        <v>752857.1599999999</v>
      </c>
    </row>
    <row r="23" spans="1:8" ht="11.25">
      <c r="A23" s="4" t="s">
        <v>146</v>
      </c>
      <c r="B23" s="18"/>
      <c r="C23" s="13">
        <v>610510.02</v>
      </c>
      <c r="D23" s="13">
        <v>-101850.5</v>
      </c>
      <c r="E23" s="13">
        <f t="shared" si="2"/>
        <v>508659.52</v>
      </c>
      <c r="F23" s="13">
        <v>321656.36</v>
      </c>
      <c r="G23" s="13">
        <v>321656.36</v>
      </c>
      <c r="H23" s="13">
        <f t="shared" si="3"/>
        <v>187003.16000000003</v>
      </c>
    </row>
    <row r="24" spans="1:8" ht="11.25">
      <c r="A24" s="4" t="s">
        <v>147</v>
      </c>
      <c r="B24" s="18"/>
      <c r="C24" s="13">
        <v>2235225.87</v>
      </c>
      <c r="D24" s="13">
        <v>-344200.8</v>
      </c>
      <c r="E24" s="13">
        <f t="shared" si="2"/>
        <v>1891025.07</v>
      </c>
      <c r="F24" s="13">
        <v>1011721.64</v>
      </c>
      <c r="G24" s="13">
        <v>1011477.64</v>
      </c>
      <c r="H24" s="13">
        <f t="shared" si="3"/>
        <v>879303.43</v>
      </c>
    </row>
    <row r="25" spans="1:8" ht="11.25">
      <c r="A25" s="4" t="s">
        <v>148</v>
      </c>
      <c r="B25" s="18"/>
      <c r="C25" s="13">
        <v>672031.99</v>
      </c>
      <c r="D25" s="13">
        <v>178361.87</v>
      </c>
      <c r="E25" s="13">
        <f t="shared" si="2"/>
        <v>850393.86</v>
      </c>
      <c r="F25" s="13">
        <v>549758.99</v>
      </c>
      <c r="G25" s="13">
        <v>526112.79</v>
      </c>
      <c r="H25" s="13">
        <f t="shared" si="3"/>
        <v>300634.87</v>
      </c>
    </row>
    <row r="26" spans="1:8" ht="11.25">
      <c r="A26" s="4" t="s">
        <v>149</v>
      </c>
      <c r="B26" s="18"/>
      <c r="C26" s="13">
        <v>1455346.31</v>
      </c>
      <c r="D26" s="13">
        <v>13781721.07</v>
      </c>
      <c r="E26" s="13">
        <f t="shared" si="2"/>
        <v>15237067.38</v>
      </c>
      <c r="F26" s="13">
        <v>12637519.77</v>
      </c>
      <c r="G26" s="13">
        <v>12588150.77</v>
      </c>
      <c r="H26" s="13">
        <f t="shared" si="3"/>
        <v>2599547.6100000013</v>
      </c>
    </row>
    <row r="27" spans="1:8" ht="11.25">
      <c r="A27" s="4" t="s">
        <v>150</v>
      </c>
      <c r="B27" s="18"/>
      <c r="C27" s="13">
        <v>4162136.71</v>
      </c>
      <c r="D27" s="13">
        <v>-719304.38</v>
      </c>
      <c r="E27" s="13">
        <f t="shared" si="2"/>
        <v>3442832.33</v>
      </c>
      <c r="F27" s="13">
        <v>2133525.55</v>
      </c>
      <c r="G27" s="13">
        <v>2123981.38</v>
      </c>
      <c r="H27" s="13">
        <f t="shared" si="3"/>
        <v>1309306.7800000003</v>
      </c>
    </row>
    <row r="28" spans="1:8" ht="11.25">
      <c r="A28" s="4" t="s">
        <v>151</v>
      </c>
      <c r="B28" s="18"/>
      <c r="C28" s="13">
        <v>257524.26</v>
      </c>
      <c r="D28" s="13">
        <v>110654.13</v>
      </c>
      <c r="E28" s="13">
        <f t="shared" si="2"/>
        <v>368178.39</v>
      </c>
      <c r="F28" s="13">
        <v>232752.61</v>
      </c>
      <c r="G28" s="13">
        <v>232752.61</v>
      </c>
      <c r="H28" s="13">
        <f t="shared" si="3"/>
        <v>135425.78000000003</v>
      </c>
    </row>
    <row r="29" spans="1:8" ht="11.25">
      <c r="A29" s="4" t="s">
        <v>152</v>
      </c>
      <c r="B29" s="18"/>
      <c r="C29" s="13">
        <v>1504550.99</v>
      </c>
      <c r="D29" s="13">
        <v>1016020.45</v>
      </c>
      <c r="E29" s="13">
        <f t="shared" si="2"/>
        <v>2520571.44</v>
      </c>
      <c r="F29" s="13">
        <v>1756926.49</v>
      </c>
      <c r="G29" s="13">
        <v>1552834.47</v>
      </c>
      <c r="H29" s="13">
        <f t="shared" si="3"/>
        <v>763644.95</v>
      </c>
    </row>
    <row r="30" spans="1:8" ht="11.25">
      <c r="A30" s="4" t="s">
        <v>153</v>
      </c>
      <c r="B30" s="18"/>
      <c r="C30" s="13">
        <v>2195052.55</v>
      </c>
      <c r="D30" s="13">
        <v>774675.57</v>
      </c>
      <c r="E30" s="13">
        <f t="shared" si="2"/>
        <v>2969728.1199999996</v>
      </c>
      <c r="F30" s="13">
        <v>2323925.8</v>
      </c>
      <c r="G30" s="13">
        <v>2063916.98</v>
      </c>
      <c r="H30" s="13">
        <f t="shared" si="3"/>
        <v>645802.3199999998</v>
      </c>
    </row>
    <row r="31" spans="1:8" ht="11.25">
      <c r="A31" s="4" t="s">
        <v>154</v>
      </c>
      <c r="B31" s="18"/>
      <c r="C31" s="13">
        <v>20425813.78</v>
      </c>
      <c r="D31" s="13">
        <v>1968191.54</v>
      </c>
      <c r="E31" s="13">
        <f t="shared" si="2"/>
        <v>22394005.32</v>
      </c>
      <c r="F31" s="13">
        <v>11440890.6</v>
      </c>
      <c r="G31" s="13">
        <v>10773990.8</v>
      </c>
      <c r="H31" s="13">
        <f t="shared" si="3"/>
        <v>10953114.72</v>
      </c>
    </row>
    <row r="32" spans="1:8" ht="11.25">
      <c r="A32" s="4" t="s">
        <v>155</v>
      </c>
      <c r="B32" s="18"/>
      <c r="C32" s="13">
        <v>3997640.76</v>
      </c>
      <c r="D32" s="13">
        <v>-457962.98</v>
      </c>
      <c r="E32" s="13">
        <f t="shared" si="2"/>
        <v>3539677.78</v>
      </c>
      <c r="F32" s="13">
        <v>1894717.75</v>
      </c>
      <c r="G32" s="13">
        <v>1738664.92</v>
      </c>
      <c r="H32" s="13">
        <f t="shared" si="3"/>
        <v>1644960.0299999998</v>
      </c>
    </row>
    <row r="33" spans="1:8" ht="11.25">
      <c r="A33" s="4" t="s">
        <v>156</v>
      </c>
      <c r="B33" s="18"/>
      <c r="C33" s="13">
        <v>684804.04</v>
      </c>
      <c r="D33" s="13">
        <v>-134343.44</v>
      </c>
      <c r="E33" s="13">
        <f t="shared" si="2"/>
        <v>550460.6000000001</v>
      </c>
      <c r="F33" s="13">
        <v>354672.26</v>
      </c>
      <c r="G33" s="13">
        <v>354672.26</v>
      </c>
      <c r="H33" s="13">
        <f t="shared" si="3"/>
        <v>195788.34000000008</v>
      </c>
    </row>
    <row r="34" spans="1:8" ht="11.25">
      <c r="A34" s="4" t="s">
        <v>157</v>
      </c>
      <c r="B34" s="18"/>
      <c r="C34" s="13">
        <v>4599747.11</v>
      </c>
      <c r="D34" s="13">
        <v>-593750.54</v>
      </c>
      <c r="E34" s="13">
        <f t="shared" si="2"/>
        <v>4005996.5700000003</v>
      </c>
      <c r="F34" s="13">
        <v>1721755.38</v>
      </c>
      <c r="G34" s="13">
        <v>1605485.23</v>
      </c>
      <c r="H34" s="13">
        <f t="shared" si="3"/>
        <v>2284241.1900000004</v>
      </c>
    </row>
    <row r="35" spans="1:8" ht="11.25">
      <c r="A35" s="4" t="s">
        <v>158</v>
      </c>
      <c r="B35" s="18"/>
      <c r="C35" s="13">
        <v>2547444.1</v>
      </c>
      <c r="D35" s="13">
        <v>-699572.67</v>
      </c>
      <c r="E35" s="13">
        <f t="shared" si="2"/>
        <v>1847871.4300000002</v>
      </c>
      <c r="F35" s="13">
        <v>1182535.79</v>
      </c>
      <c r="G35" s="13">
        <v>1177472.92</v>
      </c>
      <c r="H35" s="13">
        <f t="shared" si="3"/>
        <v>665335.6400000001</v>
      </c>
    </row>
    <row r="36" spans="1:8" ht="11.25">
      <c r="A36" s="4" t="s">
        <v>159</v>
      </c>
      <c r="B36" s="18"/>
      <c r="C36" s="13">
        <v>10785281.25</v>
      </c>
      <c r="D36" s="13">
        <v>3811143.85</v>
      </c>
      <c r="E36" s="13">
        <f t="shared" si="2"/>
        <v>14596425.1</v>
      </c>
      <c r="F36" s="13">
        <v>9350470.45</v>
      </c>
      <c r="G36" s="13">
        <v>8604793.39</v>
      </c>
      <c r="H36" s="13">
        <f t="shared" si="3"/>
        <v>5245954.65</v>
      </c>
    </row>
    <row r="37" spans="1:8" ht="11.25">
      <c r="A37" s="4" t="s">
        <v>160</v>
      </c>
      <c r="B37" s="18"/>
      <c r="C37" s="13">
        <v>3197778.15</v>
      </c>
      <c r="D37" s="13">
        <v>-125795.84</v>
      </c>
      <c r="E37" s="13">
        <f t="shared" si="2"/>
        <v>3071982.31</v>
      </c>
      <c r="F37" s="13">
        <v>2489984.84</v>
      </c>
      <c r="G37" s="13">
        <v>1833637.89</v>
      </c>
      <c r="H37" s="13">
        <f t="shared" si="3"/>
        <v>581997.4700000002</v>
      </c>
    </row>
    <row r="38" spans="1:8" ht="11.25">
      <c r="A38" s="4" t="s">
        <v>161</v>
      </c>
      <c r="B38" s="18"/>
      <c r="C38" s="13">
        <v>2134099.15</v>
      </c>
      <c r="D38" s="13">
        <v>-644734.99</v>
      </c>
      <c r="E38" s="13">
        <f t="shared" si="2"/>
        <v>1489364.16</v>
      </c>
      <c r="F38" s="13">
        <v>925201.37</v>
      </c>
      <c r="G38" s="13">
        <v>878129.06</v>
      </c>
      <c r="H38" s="13">
        <f t="shared" si="3"/>
        <v>564162.7899999999</v>
      </c>
    </row>
    <row r="39" spans="1:8" ht="11.25">
      <c r="A39" s="4" t="s">
        <v>162</v>
      </c>
      <c r="B39" s="18"/>
      <c r="C39" s="13">
        <v>2427089.31</v>
      </c>
      <c r="D39" s="13">
        <v>215912.88</v>
      </c>
      <c r="E39" s="13">
        <f t="shared" si="2"/>
        <v>2643002.19</v>
      </c>
      <c r="F39" s="13">
        <v>1921702.34</v>
      </c>
      <c r="G39" s="13">
        <v>1649786.63</v>
      </c>
      <c r="H39" s="13">
        <f t="shared" si="3"/>
        <v>721299.8499999999</v>
      </c>
    </row>
    <row r="40" spans="1:8" ht="11.25">
      <c r="A40" s="4" t="s">
        <v>163</v>
      </c>
      <c r="B40" s="18"/>
      <c r="C40" s="13">
        <v>5761715.15</v>
      </c>
      <c r="D40" s="13">
        <v>1038271.47</v>
      </c>
      <c r="E40" s="13">
        <f t="shared" si="2"/>
        <v>6799986.62</v>
      </c>
      <c r="F40" s="13">
        <v>3293193.93</v>
      </c>
      <c r="G40" s="13">
        <v>2527054.94</v>
      </c>
      <c r="H40" s="13">
        <f t="shared" si="3"/>
        <v>3506792.69</v>
      </c>
    </row>
    <row r="41" spans="1:8" ht="11.25">
      <c r="A41" s="4" t="s">
        <v>164</v>
      </c>
      <c r="B41" s="18"/>
      <c r="C41" s="13">
        <v>208664.27</v>
      </c>
      <c r="D41" s="13">
        <v>141518.62</v>
      </c>
      <c r="E41" s="13">
        <f t="shared" si="2"/>
        <v>350182.89</v>
      </c>
      <c r="F41" s="13">
        <v>215114.59</v>
      </c>
      <c r="G41" s="13">
        <v>215114.59</v>
      </c>
      <c r="H41" s="13">
        <f t="shared" si="3"/>
        <v>135068.30000000002</v>
      </c>
    </row>
    <row r="42" spans="1:8" ht="11.25">
      <c r="A42" s="4" t="s">
        <v>165</v>
      </c>
      <c r="B42" s="18"/>
      <c r="C42" s="13">
        <v>580189.48</v>
      </c>
      <c r="D42" s="13">
        <v>251718.94</v>
      </c>
      <c r="E42" s="13">
        <f t="shared" si="2"/>
        <v>831908.4199999999</v>
      </c>
      <c r="F42" s="13">
        <v>447182.15</v>
      </c>
      <c r="G42" s="13">
        <v>447182.15</v>
      </c>
      <c r="H42" s="13">
        <f t="shared" si="3"/>
        <v>384726.2699999999</v>
      </c>
    </row>
    <row r="43" spans="1:8" ht="11.25">
      <c r="A43" s="4" t="s">
        <v>166</v>
      </c>
      <c r="B43" s="18"/>
      <c r="C43" s="13">
        <v>511648.1</v>
      </c>
      <c r="D43" s="13">
        <v>-165735.98</v>
      </c>
      <c r="E43" s="13">
        <f t="shared" si="2"/>
        <v>345912.12</v>
      </c>
      <c r="F43" s="13">
        <v>201982.93</v>
      </c>
      <c r="G43" s="13">
        <v>201982.93</v>
      </c>
      <c r="H43" s="13">
        <f t="shared" si="3"/>
        <v>143929.19</v>
      </c>
    </row>
    <row r="44" spans="1:8" ht="11.25">
      <c r="A44" s="4" t="s">
        <v>167</v>
      </c>
      <c r="B44" s="18"/>
      <c r="C44" s="13">
        <v>100183086.9</v>
      </c>
      <c r="D44" s="13">
        <v>11487913.86</v>
      </c>
      <c r="E44" s="13">
        <f t="shared" si="2"/>
        <v>111671000.76</v>
      </c>
      <c r="F44" s="13">
        <v>10654856.94</v>
      </c>
      <c r="G44" s="13">
        <v>10287158.48</v>
      </c>
      <c r="H44" s="13">
        <f t="shared" si="3"/>
        <v>101016143.82000001</v>
      </c>
    </row>
    <row r="45" spans="1:8" ht="11.25">
      <c r="A45" s="4" t="s">
        <v>168</v>
      </c>
      <c r="B45" s="18"/>
      <c r="C45" s="13">
        <v>2650518.22</v>
      </c>
      <c r="D45" s="13">
        <v>-181189.45</v>
      </c>
      <c r="E45" s="13">
        <f t="shared" si="2"/>
        <v>2469328.77</v>
      </c>
      <c r="F45" s="13">
        <v>1670092.23</v>
      </c>
      <c r="G45" s="13">
        <v>1657929.62</v>
      </c>
      <c r="H45" s="13">
        <f t="shared" si="3"/>
        <v>799236.54</v>
      </c>
    </row>
    <row r="46" spans="1:8" ht="11.25">
      <c r="A46" s="4" t="s">
        <v>169</v>
      </c>
      <c r="B46" s="18"/>
      <c r="C46" s="13">
        <v>1665839.07</v>
      </c>
      <c r="D46" s="13">
        <v>1459320.63</v>
      </c>
      <c r="E46" s="13">
        <f t="shared" si="2"/>
        <v>3125159.7</v>
      </c>
      <c r="F46" s="13">
        <v>2667439.56</v>
      </c>
      <c r="G46" s="13">
        <v>1953709.56</v>
      </c>
      <c r="H46" s="13">
        <f t="shared" si="3"/>
        <v>457720.14000000013</v>
      </c>
    </row>
    <row r="47" spans="1:8" ht="11.25">
      <c r="A47" s="4" t="s">
        <v>170</v>
      </c>
      <c r="B47" s="18"/>
      <c r="C47" s="13">
        <v>372000.96</v>
      </c>
      <c r="D47" s="13">
        <v>-36477.42</v>
      </c>
      <c r="E47" s="13">
        <f t="shared" si="2"/>
        <v>335523.54000000004</v>
      </c>
      <c r="F47" s="13">
        <v>213445.26</v>
      </c>
      <c r="G47" s="13">
        <v>192355.45</v>
      </c>
      <c r="H47" s="13">
        <f t="shared" si="3"/>
        <v>122078.28000000003</v>
      </c>
    </row>
    <row r="48" spans="1:8" ht="11.25">
      <c r="A48" s="4" t="s">
        <v>171</v>
      </c>
      <c r="B48" s="18"/>
      <c r="C48" s="13">
        <v>1340358.21</v>
      </c>
      <c r="D48" s="13">
        <v>185011.87</v>
      </c>
      <c r="E48" s="13">
        <f t="shared" si="2"/>
        <v>1525370.08</v>
      </c>
      <c r="F48" s="13">
        <v>863814.2</v>
      </c>
      <c r="G48" s="13">
        <v>844970</v>
      </c>
      <c r="H48" s="13">
        <f t="shared" si="3"/>
        <v>661555.8800000001</v>
      </c>
    </row>
    <row r="49" spans="1:8" ht="11.25">
      <c r="A49" s="4" t="s">
        <v>172</v>
      </c>
      <c r="B49" s="18"/>
      <c r="C49" s="13">
        <v>1330775.09</v>
      </c>
      <c r="D49" s="13">
        <v>255733.02</v>
      </c>
      <c r="E49" s="13">
        <f t="shared" si="2"/>
        <v>1586508.11</v>
      </c>
      <c r="F49" s="13">
        <v>1057495.25</v>
      </c>
      <c r="G49" s="13">
        <v>588077.25</v>
      </c>
      <c r="H49" s="13">
        <f t="shared" si="3"/>
        <v>529012.8600000001</v>
      </c>
    </row>
    <row r="50" spans="1:8" ht="11.25">
      <c r="A50" s="4" t="s">
        <v>173</v>
      </c>
      <c r="B50" s="18"/>
      <c r="C50" s="13">
        <v>0</v>
      </c>
      <c r="D50" s="13">
        <v>561574.74</v>
      </c>
      <c r="E50" s="13">
        <f t="shared" si="2"/>
        <v>561574.74</v>
      </c>
      <c r="F50" s="13">
        <v>118339.29</v>
      </c>
      <c r="G50" s="13">
        <v>118339.29</v>
      </c>
      <c r="H50" s="13">
        <f t="shared" si="3"/>
        <v>443235.45</v>
      </c>
    </row>
    <row r="51" spans="1:8" ht="11.25">
      <c r="A51" s="4"/>
      <c r="B51" s="18"/>
      <c r="C51" s="13"/>
      <c r="D51" s="13"/>
      <c r="E51" s="13"/>
      <c r="F51" s="13"/>
      <c r="G51" s="13"/>
      <c r="H51" s="13"/>
    </row>
    <row r="52" spans="1:8" ht="11.25">
      <c r="A52" s="26"/>
      <c r="B52" s="21"/>
      <c r="C52" s="14"/>
      <c r="D52" s="14"/>
      <c r="E52" s="14"/>
      <c r="F52" s="14"/>
      <c r="G52" s="14"/>
      <c r="H52" s="14"/>
    </row>
    <row r="55" spans="1:8" ht="45" customHeight="1">
      <c r="A55" s="47" t="s">
        <v>175</v>
      </c>
      <c r="B55" s="48"/>
      <c r="C55" s="48"/>
      <c r="D55" s="48"/>
      <c r="E55" s="48"/>
      <c r="F55" s="48"/>
      <c r="G55" s="48"/>
      <c r="H55" s="49"/>
    </row>
    <row r="57" spans="1:8" ht="11.25">
      <c r="A57" s="52" t="s">
        <v>54</v>
      </c>
      <c r="B57" s="53"/>
      <c r="C57" s="47" t="s">
        <v>60</v>
      </c>
      <c r="D57" s="48"/>
      <c r="E57" s="48"/>
      <c r="F57" s="48"/>
      <c r="G57" s="49"/>
      <c r="H57" s="50" t="s">
        <v>59</v>
      </c>
    </row>
    <row r="58" spans="1:8" ht="22.5">
      <c r="A58" s="54"/>
      <c r="B58" s="55"/>
      <c r="C58" s="8" t="s">
        <v>55</v>
      </c>
      <c r="D58" s="8" t="s">
        <v>125</v>
      </c>
      <c r="E58" s="8" t="s">
        <v>56</v>
      </c>
      <c r="F58" s="8" t="s">
        <v>57</v>
      </c>
      <c r="G58" s="8" t="s">
        <v>58</v>
      </c>
      <c r="H58" s="51"/>
    </row>
    <row r="59" spans="1:8" ht="11.25">
      <c r="A59" s="56"/>
      <c r="B59" s="57"/>
      <c r="C59" s="9">
        <v>1</v>
      </c>
      <c r="D59" s="9">
        <v>2</v>
      </c>
      <c r="E59" s="9" t="s">
        <v>126</v>
      </c>
      <c r="F59" s="9">
        <v>4</v>
      </c>
      <c r="G59" s="9">
        <v>5</v>
      </c>
      <c r="H59" s="9" t="s">
        <v>127</v>
      </c>
    </row>
    <row r="60" spans="1:8" ht="11.25">
      <c r="A60" s="24"/>
      <c r="B60" s="25"/>
      <c r="C60" s="29"/>
      <c r="D60" s="29"/>
      <c r="E60" s="29"/>
      <c r="F60" s="29"/>
      <c r="G60" s="29"/>
      <c r="H60" s="29"/>
    </row>
    <row r="61" spans="1:8" ht="11.25">
      <c r="A61" s="4" t="s">
        <v>8</v>
      </c>
      <c r="B61" s="2"/>
      <c r="C61" s="30">
        <v>0</v>
      </c>
      <c r="D61" s="30">
        <v>0</v>
      </c>
      <c r="E61" s="30">
        <f>C61+D61</f>
        <v>0</v>
      </c>
      <c r="F61" s="30">
        <v>0</v>
      </c>
      <c r="G61" s="30">
        <v>0</v>
      </c>
      <c r="H61" s="30">
        <f>E61-F61</f>
        <v>0</v>
      </c>
    </row>
    <row r="62" spans="1:8" ht="11.25">
      <c r="A62" s="4" t="s">
        <v>9</v>
      </c>
      <c r="B62" s="2"/>
      <c r="C62" s="30">
        <v>0</v>
      </c>
      <c r="D62" s="30">
        <v>0</v>
      </c>
      <c r="E62" s="30">
        <f>C62+D62</f>
        <v>0</v>
      </c>
      <c r="F62" s="30">
        <v>0</v>
      </c>
      <c r="G62" s="30">
        <v>0</v>
      </c>
      <c r="H62" s="30">
        <f>E62-F62</f>
        <v>0</v>
      </c>
    </row>
    <row r="63" spans="1:8" ht="11.25">
      <c r="A63" s="4" t="s">
        <v>10</v>
      </c>
      <c r="B63" s="2"/>
      <c r="C63" s="30">
        <v>0</v>
      </c>
      <c r="D63" s="30">
        <v>0</v>
      </c>
      <c r="E63" s="30">
        <f>C63+D63</f>
        <v>0</v>
      </c>
      <c r="F63" s="30">
        <v>0</v>
      </c>
      <c r="G63" s="30">
        <v>0</v>
      </c>
      <c r="H63" s="30">
        <f>E63-F63</f>
        <v>0</v>
      </c>
    </row>
    <row r="64" spans="1:8" ht="11.25">
      <c r="A64" s="4" t="s">
        <v>11</v>
      </c>
      <c r="B64" s="2"/>
      <c r="C64" s="30">
        <v>0</v>
      </c>
      <c r="D64" s="30">
        <v>0</v>
      </c>
      <c r="E64" s="30">
        <f>C64+D64</f>
        <v>0</v>
      </c>
      <c r="F64" s="30">
        <v>0</v>
      </c>
      <c r="G64" s="30">
        <v>0</v>
      </c>
      <c r="H64" s="30">
        <f>E64-F64</f>
        <v>0</v>
      </c>
    </row>
    <row r="65" spans="1:8" ht="11.25">
      <c r="A65" s="4"/>
      <c r="B65" s="2"/>
      <c r="C65" s="31"/>
      <c r="D65" s="31"/>
      <c r="E65" s="31"/>
      <c r="F65" s="31"/>
      <c r="G65" s="31"/>
      <c r="H65" s="31"/>
    </row>
    <row r="66" spans="1:8" ht="11.25">
      <c r="A66" s="22"/>
      <c r="B66" s="42" t="s">
        <v>53</v>
      </c>
      <c r="C66" s="19">
        <f>SUM(C61:C65)</f>
        <v>0</v>
      </c>
      <c r="D66" s="19">
        <f>SUM(D61:D65)</f>
        <v>0</v>
      </c>
      <c r="E66" s="19">
        <f>SUM(E61:E64)</f>
        <v>0</v>
      </c>
      <c r="F66" s="19">
        <f>SUM(F61:F64)</f>
        <v>0</v>
      </c>
      <c r="G66" s="19">
        <f>SUM(G61:G64)</f>
        <v>0</v>
      </c>
      <c r="H66" s="19">
        <f>SUM(H61:H64)</f>
        <v>0</v>
      </c>
    </row>
    <row r="69" spans="1:8" ht="45" customHeight="1">
      <c r="A69" s="47" t="s">
        <v>176</v>
      </c>
      <c r="B69" s="48"/>
      <c r="C69" s="48"/>
      <c r="D69" s="48"/>
      <c r="E69" s="48"/>
      <c r="F69" s="48"/>
      <c r="G69" s="48"/>
      <c r="H69" s="49"/>
    </row>
    <row r="70" spans="1:8" ht="11.25">
      <c r="A70" s="52" t="s">
        <v>54</v>
      </c>
      <c r="B70" s="53"/>
      <c r="C70" s="47" t="s">
        <v>60</v>
      </c>
      <c r="D70" s="48"/>
      <c r="E70" s="48"/>
      <c r="F70" s="48"/>
      <c r="G70" s="49"/>
      <c r="H70" s="50" t="s">
        <v>59</v>
      </c>
    </row>
    <row r="71" spans="1:8" ht="22.5">
      <c r="A71" s="54"/>
      <c r="B71" s="55"/>
      <c r="C71" s="8" t="s">
        <v>55</v>
      </c>
      <c r="D71" s="8" t="s">
        <v>125</v>
      </c>
      <c r="E71" s="8" t="s">
        <v>56</v>
      </c>
      <c r="F71" s="8" t="s">
        <v>57</v>
      </c>
      <c r="G71" s="8" t="s">
        <v>58</v>
      </c>
      <c r="H71" s="51"/>
    </row>
    <row r="72" spans="1:8" ht="11.25">
      <c r="A72" s="56"/>
      <c r="B72" s="57"/>
      <c r="C72" s="9">
        <v>1</v>
      </c>
      <c r="D72" s="9">
        <v>2</v>
      </c>
      <c r="E72" s="9" t="s">
        <v>126</v>
      </c>
      <c r="F72" s="9">
        <v>4</v>
      </c>
      <c r="G72" s="9">
        <v>5</v>
      </c>
      <c r="H72" s="9" t="s">
        <v>127</v>
      </c>
    </row>
    <row r="73" spans="1:8" ht="11.25">
      <c r="A73" s="24"/>
      <c r="B73" s="25"/>
      <c r="C73" s="29"/>
      <c r="D73" s="29"/>
      <c r="E73" s="29"/>
      <c r="F73" s="29"/>
      <c r="G73" s="29"/>
      <c r="H73" s="29"/>
    </row>
    <row r="74" spans="1:8" ht="22.5">
      <c r="A74" s="4"/>
      <c r="B74" s="27" t="s">
        <v>13</v>
      </c>
      <c r="C74" s="30">
        <v>0</v>
      </c>
      <c r="D74" s="30">
        <v>0</v>
      </c>
      <c r="E74" s="30">
        <f>C74+D74</f>
        <v>0</v>
      </c>
      <c r="F74" s="30">
        <v>0</v>
      </c>
      <c r="G74" s="30">
        <v>0</v>
      </c>
      <c r="H74" s="30">
        <f>E74-F74</f>
        <v>0</v>
      </c>
    </row>
    <row r="75" spans="1:8" ht="11.25">
      <c r="A75" s="4"/>
      <c r="B75" s="27"/>
      <c r="C75" s="30"/>
      <c r="D75" s="30"/>
      <c r="E75" s="30"/>
      <c r="F75" s="30"/>
      <c r="G75" s="30"/>
      <c r="H75" s="30"/>
    </row>
    <row r="76" spans="1:8" ht="11.25">
      <c r="A76" s="4"/>
      <c r="B76" s="27" t="s">
        <v>12</v>
      </c>
      <c r="C76" s="30">
        <v>0</v>
      </c>
      <c r="D76" s="30">
        <v>0</v>
      </c>
      <c r="E76" s="30">
        <f>C76+D76</f>
        <v>0</v>
      </c>
      <c r="F76" s="30">
        <v>0</v>
      </c>
      <c r="G76" s="30">
        <v>0</v>
      </c>
      <c r="H76" s="30">
        <f>E76-F76</f>
        <v>0</v>
      </c>
    </row>
    <row r="77" spans="1:8" ht="11.25">
      <c r="A77" s="4"/>
      <c r="B77" s="27"/>
      <c r="C77" s="30"/>
      <c r="D77" s="30"/>
      <c r="E77" s="30"/>
      <c r="F77" s="30"/>
      <c r="G77" s="30"/>
      <c r="H77" s="30"/>
    </row>
    <row r="78" spans="1:8" ht="22.5">
      <c r="A78" s="4"/>
      <c r="B78" s="27" t="s">
        <v>14</v>
      </c>
      <c r="C78" s="30">
        <v>0</v>
      </c>
      <c r="D78" s="30">
        <v>0</v>
      </c>
      <c r="E78" s="30">
        <f>C78+D78</f>
        <v>0</v>
      </c>
      <c r="F78" s="30">
        <v>0</v>
      </c>
      <c r="G78" s="30">
        <v>0</v>
      </c>
      <c r="H78" s="30">
        <f>E78-F78</f>
        <v>0</v>
      </c>
    </row>
    <row r="79" spans="1:8" ht="11.25">
      <c r="A79" s="4"/>
      <c r="B79" s="27"/>
      <c r="C79" s="30"/>
      <c r="D79" s="30"/>
      <c r="E79" s="30"/>
      <c r="F79" s="30"/>
      <c r="G79" s="30"/>
      <c r="H79" s="30"/>
    </row>
    <row r="80" spans="1:8" ht="22.5">
      <c r="A80" s="4"/>
      <c r="B80" s="27" t="s">
        <v>26</v>
      </c>
      <c r="C80" s="30">
        <v>0</v>
      </c>
      <c r="D80" s="30">
        <v>0</v>
      </c>
      <c r="E80" s="30">
        <f>C80+D80</f>
        <v>0</v>
      </c>
      <c r="F80" s="30">
        <v>0</v>
      </c>
      <c r="G80" s="30">
        <v>0</v>
      </c>
      <c r="H80" s="30">
        <f>E80-F80</f>
        <v>0</v>
      </c>
    </row>
    <row r="81" spans="1:8" ht="11.25">
      <c r="A81" s="4"/>
      <c r="B81" s="27"/>
      <c r="C81" s="30"/>
      <c r="D81" s="30"/>
      <c r="E81" s="30"/>
      <c r="F81" s="30"/>
      <c r="G81" s="30"/>
      <c r="H81" s="30"/>
    </row>
    <row r="82" spans="1:8" ht="22.5">
      <c r="A82" s="4"/>
      <c r="B82" s="27" t="s">
        <v>27</v>
      </c>
      <c r="C82" s="30">
        <v>0</v>
      </c>
      <c r="D82" s="30">
        <v>0</v>
      </c>
      <c r="E82" s="30">
        <f>C82+D82</f>
        <v>0</v>
      </c>
      <c r="F82" s="30">
        <v>0</v>
      </c>
      <c r="G82" s="30">
        <v>0</v>
      </c>
      <c r="H82" s="30">
        <f>E82-F82</f>
        <v>0</v>
      </c>
    </row>
    <row r="83" spans="1:8" ht="11.25">
      <c r="A83" s="4"/>
      <c r="B83" s="27"/>
      <c r="C83" s="30"/>
      <c r="D83" s="30"/>
      <c r="E83" s="30"/>
      <c r="F83" s="30"/>
      <c r="G83" s="30"/>
      <c r="H83" s="30"/>
    </row>
    <row r="84" spans="1:8" ht="22.5">
      <c r="A84" s="4"/>
      <c r="B84" s="27" t="s">
        <v>34</v>
      </c>
      <c r="C84" s="30">
        <v>0</v>
      </c>
      <c r="D84" s="30">
        <v>0</v>
      </c>
      <c r="E84" s="30">
        <f>C84+D84</f>
        <v>0</v>
      </c>
      <c r="F84" s="30">
        <v>0</v>
      </c>
      <c r="G84" s="30">
        <v>0</v>
      </c>
      <c r="H84" s="30">
        <f>E84-F84</f>
        <v>0</v>
      </c>
    </row>
    <row r="85" spans="1:8" ht="11.25">
      <c r="A85" s="4"/>
      <c r="B85" s="27"/>
      <c r="C85" s="30"/>
      <c r="D85" s="30"/>
      <c r="E85" s="30"/>
      <c r="F85" s="30"/>
      <c r="G85" s="30"/>
      <c r="H85" s="30"/>
    </row>
    <row r="86" spans="1:8" ht="11.25">
      <c r="A86" s="4"/>
      <c r="B86" s="27" t="s">
        <v>15</v>
      </c>
      <c r="C86" s="30">
        <v>0</v>
      </c>
      <c r="D86" s="30">
        <v>0</v>
      </c>
      <c r="E86" s="30">
        <f>C86+D86</f>
        <v>0</v>
      </c>
      <c r="F86" s="30">
        <v>0</v>
      </c>
      <c r="G86" s="30">
        <v>0</v>
      </c>
      <c r="H86" s="30">
        <f>E86-F86</f>
        <v>0</v>
      </c>
    </row>
    <row r="87" spans="1:8" ht="11.25">
      <c r="A87" s="26"/>
      <c r="B87" s="28"/>
      <c r="C87" s="31"/>
      <c r="D87" s="31"/>
      <c r="E87" s="31"/>
      <c r="F87" s="31"/>
      <c r="G87" s="31"/>
      <c r="H87" s="31"/>
    </row>
    <row r="88" spans="1:8" ht="11.25">
      <c r="A88" s="22"/>
      <c r="B88" s="42" t="s">
        <v>53</v>
      </c>
      <c r="C88" s="19">
        <f aca="true" t="shared" si="4" ref="C88:H88">SUM(C74:C86)</f>
        <v>0</v>
      </c>
      <c r="D88" s="19">
        <f t="shared" si="4"/>
        <v>0</v>
      </c>
      <c r="E88" s="19">
        <f t="shared" si="4"/>
        <v>0</v>
      </c>
      <c r="F88" s="19">
        <f t="shared" si="4"/>
        <v>0</v>
      </c>
      <c r="G88" s="19">
        <f t="shared" si="4"/>
        <v>0</v>
      </c>
      <c r="H88" s="19">
        <f t="shared" si="4"/>
        <v>0</v>
      </c>
    </row>
    <row r="89" spans="1:6" ht="11.25">
      <c r="A89" s="59" t="s">
        <v>178</v>
      </c>
      <c r="B89" s="59"/>
      <c r="C89" s="59"/>
      <c r="D89" s="59"/>
      <c r="E89" s="59"/>
      <c r="F89" s="59"/>
    </row>
  </sheetData>
  <sheetProtection formatCells="0" formatColumns="0" formatRows="0" insertRows="0" deleteRows="0" autoFilter="0"/>
  <mergeCells count="13">
    <mergeCell ref="A89:F89"/>
    <mergeCell ref="A69:H69"/>
    <mergeCell ref="A70:B72"/>
    <mergeCell ref="C70:G70"/>
    <mergeCell ref="H70:H71"/>
    <mergeCell ref="C57:G57"/>
    <mergeCell ref="H57:H58"/>
    <mergeCell ref="A1:H1"/>
    <mergeCell ref="A3:B5"/>
    <mergeCell ref="A55:H55"/>
    <mergeCell ref="A57:B59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C50" sqref="C50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47" t="s">
        <v>177</v>
      </c>
      <c r="B1" s="48"/>
      <c r="C1" s="48"/>
      <c r="D1" s="48"/>
      <c r="E1" s="48"/>
      <c r="F1" s="48"/>
      <c r="G1" s="48"/>
      <c r="H1" s="49"/>
    </row>
    <row r="2" spans="1:8" ht="11.25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75" customHeight="1">
      <c r="A3" s="54"/>
      <c r="B3" s="55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1"/>
    </row>
    <row r="4" spans="1:8" ht="11.25">
      <c r="A4" s="56"/>
      <c r="B4" s="57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40"/>
      <c r="B5" s="41"/>
      <c r="C5" s="12"/>
      <c r="D5" s="12"/>
      <c r="E5" s="12"/>
      <c r="F5" s="12"/>
      <c r="G5" s="12"/>
      <c r="H5" s="12"/>
    </row>
    <row r="6" spans="1:8" ht="11.25">
      <c r="A6" s="37" t="s">
        <v>16</v>
      </c>
      <c r="B6" s="35"/>
      <c r="C6" s="13">
        <f aca="true" t="shared" si="0" ref="C6:H6">SUM(C7:C14)</f>
        <v>95605826.74</v>
      </c>
      <c r="D6" s="13">
        <f t="shared" si="0"/>
        <v>29654770.83</v>
      </c>
      <c r="E6" s="13">
        <f t="shared" si="0"/>
        <v>125260597.57000001</v>
      </c>
      <c r="F6" s="13">
        <f t="shared" si="0"/>
        <v>80980551.34</v>
      </c>
      <c r="G6" s="13">
        <f t="shared" si="0"/>
        <v>67438724.91</v>
      </c>
      <c r="H6" s="13">
        <f t="shared" si="0"/>
        <v>44280046.230000004</v>
      </c>
    </row>
    <row r="7" spans="1:8" ht="11.25">
      <c r="A7" s="34"/>
      <c r="B7" s="38" t="s">
        <v>42</v>
      </c>
      <c r="C7" s="13">
        <v>7528694.64</v>
      </c>
      <c r="D7" s="13">
        <v>1108828.64</v>
      </c>
      <c r="E7" s="13">
        <f>C7+D7</f>
        <v>8637523.28</v>
      </c>
      <c r="F7" s="13">
        <v>5360254.8</v>
      </c>
      <c r="G7" s="13">
        <v>5306854.84</v>
      </c>
      <c r="H7" s="13">
        <f>E7-F7</f>
        <v>3277268.4799999995</v>
      </c>
    </row>
    <row r="8" spans="1:8" ht="11.25">
      <c r="A8" s="34"/>
      <c r="B8" s="38" t="s">
        <v>17</v>
      </c>
      <c r="C8" s="13">
        <v>615829.5</v>
      </c>
      <c r="D8" s="13">
        <v>-114652.25</v>
      </c>
      <c r="E8" s="13">
        <f aca="true" t="shared" si="1" ref="E8:E14">C8+D8</f>
        <v>501177.25</v>
      </c>
      <c r="F8" s="13">
        <v>292030.06</v>
      </c>
      <c r="G8" s="13">
        <v>292030.06</v>
      </c>
      <c r="H8" s="13">
        <f aca="true" t="shared" si="2" ref="H8:H14">E8-F8</f>
        <v>209147.19</v>
      </c>
    </row>
    <row r="9" spans="1:8" ht="11.25">
      <c r="A9" s="34"/>
      <c r="B9" s="38" t="s">
        <v>43</v>
      </c>
      <c r="C9" s="13">
        <v>16886168.64</v>
      </c>
      <c r="D9" s="13">
        <v>6453305.73</v>
      </c>
      <c r="E9" s="13">
        <f t="shared" si="1"/>
        <v>23339474.37</v>
      </c>
      <c r="F9" s="13">
        <v>16841032.52</v>
      </c>
      <c r="G9" s="13">
        <v>11401542.77</v>
      </c>
      <c r="H9" s="13">
        <f t="shared" si="2"/>
        <v>6498441.8500000015</v>
      </c>
    </row>
    <row r="10" spans="1:8" ht="11.25">
      <c r="A10" s="34"/>
      <c r="B10" s="38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ht="11.25">
      <c r="A11" s="34"/>
      <c r="B11" s="38" t="s">
        <v>23</v>
      </c>
      <c r="C11" s="13">
        <v>31889772.52</v>
      </c>
      <c r="D11" s="13">
        <v>4993211.29</v>
      </c>
      <c r="E11" s="13">
        <f t="shared" si="1"/>
        <v>36882983.81</v>
      </c>
      <c r="F11" s="13">
        <v>22795028.51</v>
      </c>
      <c r="G11" s="13">
        <v>17165915.18</v>
      </c>
      <c r="H11" s="13">
        <f t="shared" si="2"/>
        <v>14087955.3</v>
      </c>
    </row>
    <row r="12" spans="1:8" ht="11.25">
      <c r="A12" s="34"/>
      <c r="B12" s="38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ht="11.25">
      <c r="A13" s="34"/>
      <c r="B13" s="38" t="s">
        <v>44</v>
      </c>
      <c r="C13" s="13">
        <v>29708005.69</v>
      </c>
      <c r="D13" s="13">
        <v>782134.58</v>
      </c>
      <c r="E13" s="13">
        <f t="shared" si="1"/>
        <v>30490140.27</v>
      </c>
      <c r="F13" s="13">
        <v>15412035.99</v>
      </c>
      <c r="G13" s="13">
        <v>14472813.21</v>
      </c>
      <c r="H13" s="13">
        <f t="shared" si="2"/>
        <v>15078104.28</v>
      </c>
    </row>
    <row r="14" spans="1:8" ht="11.25">
      <c r="A14" s="34"/>
      <c r="B14" s="38" t="s">
        <v>19</v>
      </c>
      <c r="C14" s="13">
        <v>8977355.75</v>
      </c>
      <c r="D14" s="13">
        <v>16431942.84</v>
      </c>
      <c r="E14" s="13">
        <f t="shared" si="1"/>
        <v>25409298.59</v>
      </c>
      <c r="F14" s="13">
        <v>20280169.46</v>
      </c>
      <c r="G14" s="13">
        <v>18799568.85</v>
      </c>
      <c r="H14" s="13">
        <f t="shared" si="2"/>
        <v>5129129.129999999</v>
      </c>
    </row>
    <row r="15" spans="1:8" ht="11.25">
      <c r="A15" s="36"/>
      <c r="B15" s="38"/>
      <c r="C15" s="13"/>
      <c r="D15" s="13"/>
      <c r="E15" s="13"/>
      <c r="F15" s="13"/>
      <c r="G15" s="13"/>
      <c r="H15" s="13"/>
    </row>
    <row r="16" spans="1:8" ht="11.25">
      <c r="A16" s="37" t="s">
        <v>20</v>
      </c>
      <c r="B16" s="39"/>
      <c r="C16" s="13">
        <f aca="true" t="shared" si="3" ref="C16:H16">SUM(C17:C23)</f>
        <v>139577641.47</v>
      </c>
      <c r="D16" s="13">
        <f t="shared" si="3"/>
        <v>16338904.519999998</v>
      </c>
      <c r="E16" s="13">
        <f t="shared" si="3"/>
        <v>155916545.98999998</v>
      </c>
      <c r="F16" s="13">
        <f t="shared" si="3"/>
        <v>39132566.699999996</v>
      </c>
      <c r="G16" s="13">
        <f t="shared" si="3"/>
        <v>35765756.92</v>
      </c>
      <c r="H16" s="13">
        <f t="shared" si="3"/>
        <v>116783979.28999999</v>
      </c>
    </row>
    <row r="17" spans="1:8" ht="11.25">
      <c r="A17" s="34"/>
      <c r="B17" s="38" t="s">
        <v>45</v>
      </c>
      <c r="C17" s="13">
        <v>0</v>
      </c>
      <c r="D17" s="13">
        <v>10608639.01</v>
      </c>
      <c r="E17" s="13">
        <f>C17+D17</f>
        <v>10608639.01</v>
      </c>
      <c r="F17" s="13">
        <v>2319204.48</v>
      </c>
      <c r="G17" s="13">
        <v>2319204.48</v>
      </c>
      <c r="H17" s="13">
        <f aca="true" t="shared" si="4" ref="H17:H23">E17-F17</f>
        <v>8289434.529999999</v>
      </c>
    </row>
    <row r="18" spans="1:8" ht="11.25">
      <c r="A18" s="34"/>
      <c r="B18" s="38" t="s">
        <v>28</v>
      </c>
      <c r="C18" s="13">
        <v>130475865.98</v>
      </c>
      <c r="D18" s="13">
        <v>3109807.21</v>
      </c>
      <c r="E18" s="13">
        <f aca="true" t="shared" si="5" ref="E18:E23">C18+D18</f>
        <v>133585673.19</v>
      </c>
      <c r="F18" s="13">
        <v>28572371.25</v>
      </c>
      <c r="G18" s="13">
        <v>25700296.29</v>
      </c>
      <c r="H18" s="13">
        <f t="shared" si="4"/>
        <v>105013301.94</v>
      </c>
    </row>
    <row r="19" spans="1:8" ht="11.25">
      <c r="A19" s="34"/>
      <c r="B19" s="38" t="s">
        <v>21</v>
      </c>
      <c r="C19" s="13">
        <v>610510.02</v>
      </c>
      <c r="D19" s="13">
        <v>-101850.5</v>
      </c>
      <c r="E19" s="13">
        <f t="shared" si="5"/>
        <v>508659.52</v>
      </c>
      <c r="F19" s="13">
        <v>321656.36</v>
      </c>
      <c r="G19" s="13">
        <v>321656.36</v>
      </c>
      <c r="H19" s="13">
        <f t="shared" si="4"/>
        <v>187003.16000000003</v>
      </c>
    </row>
    <row r="20" spans="1:8" ht="11.25">
      <c r="A20" s="34"/>
      <c r="B20" s="38" t="s">
        <v>46</v>
      </c>
      <c r="C20" s="13">
        <v>3699603.54</v>
      </c>
      <c r="D20" s="13">
        <v>3367436.47</v>
      </c>
      <c r="E20" s="13">
        <f t="shared" si="5"/>
        <v>7067040.01</v>
      </c>
      <c r="F20" s="13">
        <v>5339611.19</v>
      </c>
      <c r="G20" s="13">
        <v>4875510.35</v>
      </c>
      <c r="H20" s="13">
        <f t="shared" si="4"/>
        <v>1727428.8199999994</v>
      </c>
    </row>
    <row r="21" spans="1:8" ht="11.25">
      <c r="A21" s="34"/>
      <c r="B21" s="38" t="s">
        <v>47</v>
      </c>
      <c r="C21" s="13">
        <v>4419660.97</v>
      </c>
      <c r="D21" s="13">
        <v>-608650.25</v>
      </c>
      <c r="E21" s="13">
        <f t="shared" si="5"/>
        <v>3811010.7199999997</v>
      </c>
      <c r="F21" s="13">
        <v>2366278.16</v>
      </c>
      <c r="G21" s="13">
        <v>2356733.99</v>
      </c>
      <c r="H21" s="13">
        <f t="shared" si="4"/>
        <v>1444732.5599999996</v>
      </c>
    </row>
    <row r="22" spans="1:8" ht="11.25">
      <c r="A22" s="34"/>
      <c r="B22" s="38" t="s">
        <v>48</v>
      </c>
      <c r="C22" s="13">
        <v>372000.96</v>
      </c>
      <c r="D22" s="13">
        <v>-36477.42</v>
      </c>
      <c r="E22" s="13">
        <f t="shared" si="5"/>
        <v>335523.54000000004</v>
      </c>
      <c r="F22" s="13">
        <v>213445.26</v>
      </c>
      <c r="G22" s="13">
        <v>192355.45</v>
      </c>
      <c r="H22" s="13">
        <f t="shared" si="4"/>
        <v>122078.28000000003</v>
      </c>
    </row>
    <row r="23" spans="1:8" ht="11.25">
      <c r="A23" s="34"/>
      <c r="B23" s="38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ht="11.25">
      <c r="A24" s="36"/>
      <c r="B24" s="38"/>
      <c r="C24" s="13"/>
      <c r="D24" s="13"/>
      <c r="E24" s="13"/>
      <c r="F24" s="13"/>
      <c r="G24" s="13"/>
      <c r="H24" s="13"/>
    </row>
    <row r="25" spans="1:8" ht="11.25">
      <c r="A25" s="37" t="s">
        <v>49</v>
      </c>
      <c r="B25" s="39"/>
      <c r="C25" s="13">
        <f aca="true" t="shared" si="6" ref="C25:H25">SUM(C26:C34)</f>
        <v>4336972.37</v>
      </c>
      <c r="D25" s="13">
        <f t="shared" si="6"/>
        <v>2461640.26</v>
      </c>
      <c r="E25" s="13">
        <f t="shared" si="6"/>
        <v>6798612.630000001</v>
      </c>
      <c r="F25" s="13">
        <f t="shared" si="6"/>
        <v>4707088.3</v>
      </c>
      <c r="G25" s="13">
        <f t="shared" si="6"/>
        <v>3505096.1</v>
      </c>
      <c r="H25" s="13">
        <f t="shared" si="6"/>
        <v>2091524.3300000005</v>
      </c>
    </row>
    <row r="26" spans="1:8" ht="11.25">
      <c r="A26" s="34"/>
      <c r="B26" s="38" t="s">
        <v>29</v>
      </c>
      <c r="C26" s="13">
        <v>1340358.21</v>
      </c>
      <c r="D26" s="13">
        <v>185011.87</v>
      </c>
      <c r="E26" s="13">
        <f>C26+D26</f>
        <v>1525370.08</v>
      </c>
      <c r="F26" s="13">
        <v>863814.2</v>
      </c>
      <c r="G26" s="13">
        <v>844970</v>
      </c>
      <c r="H26" s="13">
        <f aca="true" t="shared" si="7" ref="H26:H34">E26-F26</f>
        <v>661555.8800000001</v>
      </c>
    </row>
    <row r="27" spans="1:8" ht="11.25">
      <c r="A27" s="34"/>
      <c r="B27" s="38" t="s">
        <v>24</v>
      </c>
      <c r="C27" s="13">
        <v>2996614.16</v>
      </c>
      <c r="D27" s="13">
        <v>1715053.65</v>
      </c>
      <c r="E27" s="13">
        <f aca="true" t="shared" si="8" ref="E27:E34">C27+D27</f>
        <v>4711667.8100000005</v>
      </c>
      <c r="F27" s="13">
        <v>3724934.81</v>
      </c>
      <c r="G27" s="13">
        <v>2541786.81</v>
      </c>
      <c r="H27" s="13">
        <f t="shared" si="7"/>
        <v>986733.0000000005</v>
      </c>
    </row>
    <row r="28" spans="1:8" ht="11.25">
      <c r="A28" s="34"/>
      <c r="B28" s="38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ht="11.25">
      <c r="A29" s="34"/>
      <c r="B29" s="38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ht="11.25">
      <c r="A30" s="34"/>
      <c r="B30" s="38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ht="11.25">
      <c r="A31" s="34"/>
      <c r="B31" s="38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ht="11.25">
      <c r="A32" s="34"/>
      <c r="B32" s="38" t="s">
        <v>6</v>
      </c>
      <c r="C32" s="13">
        <v>0</v>
      </c>
      <c r="D32" s="13">
        <v>561574.74</v>
      </c>
      <c r="E32" s="13">
        <f t="shared" si="8"/>
        <v>561574.74</v>
      </c>
      <c r="F32" s="13">
        <v>118339.29</v>
      </c>
      <c r="G32" s="13">
        <v>118339.29</v>
      </c>
      <c r="H32" s="13">
        <f t="shared" si="7"/>
        <v>443235.45</v>
      </c>
    </row>
    <row r="33" spans="1:8" ht="11.25">
      <c r="A33" s="34"/>
      <c r="B33" s="38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ht="11.25">
      <c r="A34" s="34"/>
      <c r="B34" s="38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ht="11.25">
      <c r="A35" s="36"/>
      <c r="B35" s="38"/>
      <c r="C35" s="13"/>
      <c r="D35" s="13"/>
      <c r="E35" s="13"/>
      <c r="F35" s="13"/>
      <c r="G35" s="13"/>
      <c r="H35" s="13"/>
    </row>
    <row r="36" spans="1:8" ht="11.25">
      <c r="A36" s="37" t="s">
        <v>32</v>
      </c>
      <c r="B36" s="39"/>
      <c r="C36" s="13">
        <f aca="true" t="shared" si="9" ref="C36:H36">SUM(C37:C40)</f>
        <v>0</v>
      </c>
      <c r="D36" s="13">
        <f t="shared" si="9"/>
        <v>5350000</v>
      </c>
      <c r="E36" s="13">
        <f t="shared" si="9"/>
        <v>5350000</v>
      </c>
      <c r="F36" s="13">
        <f t="shared" si="9"/>
        <v>5143868.83</v>
      </c>
      <c r="G36" s="13">
        <f t="shared" si="9"/>
        <v>5143868.83</v>
      </c>
      <c r="H36" s="13">
        <f t="shared" si="9"/>
        <v>206131.16999999993</v>
      </c>
    </row>
    <row r="37" spans="1:8" ht="11.25">
      <c r="A37" s="34"/>
      <c r="B37" s="38" t="s">
        <v>52</v>
      </c>
      <c r="C37" s="13">
        <v>0</v>
      </c>
      <c r="D37" s="13">
        <v>5350000</v>
      </c>
      <c r="E37" s="13">
        <f>C37+D37</f>
        <v>5350000</v>
      </c>
      <c r="F37" s="13">
        <v>5143868.83</v>
      </c>
      <c r="G37" s="13">
        <v>5143868.83</v>
      </c>
      <c r="H37" s="13">
        <f>E37-F37</f>
        <v>206131.16999999993</v>
      </c>
    </row>
    <row r="38" spans="1:8" ht="22.5">
      <c r="A38" s="34"/>
      <c r="B38" s="38" t="s">
        <v>25</v>
      </c>
      <c r="C38" s="13">
        <v>0</v>
      </c>
      <c r="D38" s="13">
        <v>0</v>
      </c>
      <c r="E38" s="13">
        <f>C38+D38</f>
        <v>0</v>
      </c>
      <c r="F38" s="13">
        <v>0</v>
      </c>
      <c r="G38" s="13">
        <v>0</v>
      </c>
      <c r="H38" s="13">
        <f>E38-F38</f>
        <v>0</v>
      </c>
    </row>
    <row r="39" spans="1:8" ht="11.25">
      <c r="A39" s="34"/>
      <c r="B39" s="38" t="s">
        <v>33</v>
      </c>
      <c r="C39" s="13">
        <v>0</v>
      </c>
      <c r="D39" s="13">
        <v>0</v>
      </c>
      <c r="E39" s="13">
        <f>C39+D39</f>
        <v>0</v>
      </c>
      <c r="F39" s="13">
        <v>0</v>
      </c>
      <c r="G39" s="13">
        <v>0</v>
      </c>
      <c r="H39" s="13">
        <f>E39-F39</f>
        <v>0</v>
      </c>
    </row>
    <row r="40" spans="1:8" ht="11.25">
      <c r="A40" s="34"/>
      <c r="B40" s="38" t="s">
        <v>7</v>
      </c>
      <c r="C40" s="13">
        <v>0</v>
      </c>
      <c r="D40" s="13">
        <v>0</v>
      </c>
      <c r="E40" s="13">
        <f>C40+D40</f>
        <v>0</v>
      </c>
      <c r="F40" s="13">
        <v>0</v>
      </c>
      <c r="G40" s="13">
        <v>0</v>
      </c>
      <c r="H40" s="13">
        <f>E40-F40</f>
        <v>0</v>
      </c>
    </row>
    <row r="41" spans="1:8" ht="11.25">
      <c r="A41" s="61"/>
      <c r="B41" s="62"/>
      <c r="C41" s="14"/>
      <c r="D41" s="14"/>
      <c r="E41" s="14"/>
      <c r="F41" s="14"/>
      <c r="G41" s="14"/>
      <c r="H41" s="14"/>
    </row>
    <row r="42" spans="1:8" ht="11.25">
      <c r="A42" s="60" t="s">
        <v>178</v>
      </c>
      <c r="B42" s="60"/>
      <c r="C42" s="60"/>
      <c r="D42" s="60"/>
      <c r="E42" s="60"/>
      <c r="F42" s="60"/>
      <c r="G42" s="33"/>
      <c r="H42" s="33"/>
    </row>
    <row r="43" spans="1:8" ht="11.25">
      <c r="A43" s="33"/>
      <c r="B43" s="33"/>
      <c r="C43" s="33"/>
      <c r="D43" s="33"/>
      <c r="E43" s="33"/>
      <c r="F43" s="33"/>
      <c r="G43" s="33"/>
      <c r="H43" s="33"/>
    </row>
    <row r="44" spans="1:8" ht="11.25">
      <c r="A44" s="33"/>
      <c r="B44" s="33"/>
      <c r="C44" s="33"/>
      <c r="D44" s="33"/>
      <c r="E44" s="33"/>
      <c r="F44" s="33"/>
      <c r="G44" s="33"/>
      <c r="H44" s="33"/>
    </row>
  </sheetData>
  <sheetProtection formatCells="0" formatColumns="0" formatRows="0" autoFilter="0"/>
  <mergeCells count="5">
    <mergeCell ref="A1:H1"/>
    <mergeCell ref="A2:B4"/>
    <mergeCell ref="C2:G2"/>
    <mergeCell ref="H2:H3"/>
    <mergeCell ref="A42:F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2018-03-08T21:21:25Z</cp:lastPrinted>
  <dcterms:created xsi:type="dcterms:W3CDTF">2014-02-10T03:37:14Z</dcterms:created>
  <dcterms:modified xsi:type="dcterms:W3CDTF">2019-11-05T16:36:45Z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